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tabRatio="797" activeTab="4"/>
  </bookViews>
  <sheets>
    <sheet name="Stat comprehensive income" sheetId="1" r:id="rId1"/>
    <sheet name="Stat financial position" sheetId="2" r:id="rId2"/>
    <sheet name="Equity" sheetId="3" r:id="rId3"/>
    <sheet name="Cflow" sheetId="4" r:id="rId4"/>
    <sheet name="Notes" sheetId="5" r:id="rId5"/>
  </sheets>
  <definedNames>
    <definedName name="_xlnm.Print_Area" localSheetId="4">'Notes'!$A$1:$J$214</definedName>
    <definedName name="_xlnm.Print_Area" localSheetId="0">'Stat comprehensive income'!$A$1:$G$58</definedName>
  </definedNames>
  <calcPr fullCalcOnLoad="1"/>
</workbook>
</file>

<file path=xl/sharedStrings.xml><?xml version="1.0" encoding="utf-8"?>
<sst xmlns="http://schemas.openxmlformats.org/spreadsheetml/2006/main" count="388" uniqueCount="305">
  <si>
    <t xml:space="preserve"> </t>
  </si>
  <si>
    <t xml:space="preserve">Current </t>
  </si>
  <si>
    <t xml:space="preserve">Year </t>
  </si>
  <si>
    <t>Quarter</t>
  </si>
  <si>
    <t>Current</t>
  </si>
  <si>
    <t>To date</t>
  </si>
  <si>
    <t>RM'000</t>
  </si>
  <si>
    <t>EMICO HOLDINGS BERHAD (Company No : 230326-D)</t>
  </si>
  <si>
    <t>Preceding</t>
  </si>
  <si>
    <t xml:space="preserve">            INDIVIDUAL</t>
  </si>
  <si>
    <t>Inventories</t>
  </si>
  <si>
    <t>Cash and bank balances</t>
  </si>
  <si>
    <t>Revenue</t>
  </si>
  <si>
    <t>Accumulated losses</t>
  </si>
  <si>
    <t>Property development projects</t>
  </si>
  <si>
    <t>CONDENSED CONSOLIDATED STATEMENT OF CHANGES IN EQUITY - UNAUDITED</t>
  </si>
  <si>
    <t xml:space="preserve">Share </t>
  </si>
  <si>
    <t xml:space="preserve">Accumulated </t>
  </si>
  <si>
    <t>Capital</t>
  </si>
  <si>
    <t>Losses</t>
  </si>
  <si>
    <t xml:space="preserve"> Property, plant and equipment</t>
  </si>
  <si>
    <t xml:space="preserve"> Investment properties</t>
  </si>
  <si>
    <t xml:space="preserve"> Investment in associated companies</t>
  </si>
  <si>
    <t xml:space="preserve"> Goodwill on consolidation</t>
  </si>
  <si>
    <t xml:space="preserve"> Property development projects - non current</t>
  </si>
  <si>
    <t>CONDENSED CONSOLIDATED CASH FLOW STATEMENT - UNAUDITED</t>
  </si>
  <si>
    <t>Cash and cash equivalents at 1 January</t>
  </si>
  <si>
    <t>Cash and cash equivalents comprise of:</t>
  </si>
  <si>
    <t xml:space="preserve"> Cash and bank balances</t>
  </si>
  <si>
    <t xml:space="preserve"> Fixed deposits with licensed banks</t>
  </si>
  <si>
    <t xml:space="preserve"> Bank overdrafts</t>
  </si>
  <si>
    <t>Basis of preparation</t>
  </si>
  <si>
    <t>Taxation</t>
  </si>
  <si>
    <t>Sale of unquoted investments and properties</t>
  </si>
  <si>
    <t>Particulars of purchase or disposal of quoted investments</t>
  </si>
  <si>
    <t>There were no sales or purchases of quoted securities during the period.</t>
  </si>
  <si>
    <t>Changes in the composition of the Group</t>
  </si>
  <si>
    <t>Status of Corporate proposals announced but not completed</t>
  </si>
  <si>
    <t>Issuance or repayment of debt/equity securities</t>
  </si>
  <si>
    <t>Group Borrowings</t>
  </si>
  <si>
    <t xml:space="preserve">     Bank overdraft</t>
  </si>
  <si>
    <t xml:space="preserve">     Trust receipts and bankers' acceptance</t>
  </si>
  <si>
    <t xml:space="preserve">     Hire purchase creditors</t>
  </si>
  <si>
    <t xml:space="preserve">     Hire purchase creditors </t>
  </si>
  <si>
    <t xml:space="preserve">     Total</t>
  </si>
  <si>
    <t>Contingent Liabilities</t>
  </si>
  <si>
    <t>Financial Instruments with Off Balance Sheet Risks</t>
  </si>
  <si>
    <t xml:space="preserve">There were no financial instruments with off balance sheet risks for the current financial period. </t>
  </si>
  <si>
    <t>Material Litigations</t>
  </si>
  <si>
    <t>Segmental Reporting</t>
  </si>
  <si>
    <t>Performance review</t>
  </si>
  <si>
    <t>The Group operations is not subject to seasonality or cyclicality of operations.</t>
  </si>
  <si>
    <t>Current Year Prospects</t>
  </si>
  <si>
    <t>Explanatory notes on any variance in actual profit from forecasted profit</t>
  </si>
  <si>
    <t>Dividend</t>
  </si>
  <si>
    <t>Property development</t>
  </si>
  <si>
    <t>Manufacturing and trading - consumable products</t>
  </si>
  <si>
    <t>Investment holdings</t>
  </si>
  <si>
    <t>Inter-segment elimination</t>
  </si>
  <si>
    <t>ended</t>
  </si>
  <si>
    <t>Changes in estimates</t>
  </si>
  <si>
    <t>Items of unusual nature and amount</t>
  </si>
  <si>
    <t>Dividend paid</t>
  </si>
  <si>
    <t>There were no dividend paid during the quarter under review.</t>
  </si>
  <si>
    <t>Valuation of property, plant and equipment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</si>
  <si>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</si>
  <si>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</si>
  <si>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</si>
  <si>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</si>
  <si>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</si>
  <si>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</si>
  <si>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</si>
  <si>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</si>
  <si>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</si>
  <si>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</si>
  <si>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</si>
  <si>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</si>
  <si>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</si>
  <si>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</si>
  <si>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</si>
  <si>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</si>
  <si>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</si>
  <si>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</si>
  <si>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</si>
  <si>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</si>
  <si>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</si>
  <si>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</si>
  <si>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</si>
  <si>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</si>
  <si>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</si>
  <si>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</si>
  <si>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Earnings per share ("EPS")</t>
  </si>
  <si>
    <t>b) Denominator</t>
  </si>
  <si>
    <t>Weighted average number of ordinary shares used as</t>
  </si>
  <si>
    <t xml:space="preserve"> Deferred Tax Assets</t>
  </si>
  <si>
    <t>Deferred</t>
  </si>
  <si>
    <t>Current period</t>
  </si>
  <si>
    <t>Deposits with licensed banks</t>
  </si>
  <si>
    <t>ICSLS -equity</t>
  </si>
  <si>
    <t>component</t>
  </si>
  <si>
    <t>I) Basic Earnings per share</t>
  </si>
  <si>
    <t>Profit/(Loss) before taxation</t>
  </si>
  <si>
    <t>This note is not applicable for the financial period under review.</t>
  </si>
  <si>
    <t>Basic Earnings per share (Sen)</t>
  </si>
  <si>
    <t>BERHAD LISTING REQUIREMENTS (PART A OF APPENDIX 9B)</t>
  </si>
  <si>
    <t xml:space="preserve">ADDITIONAL INFORMATION AS REQUIRED BY THE BURSA MALAYSIA SECURITIES </t>
  </si>
  <si>
    <t>denominator (per 1000 shares)</t>
  </si>
  <si>
    <t>ASSETS</t>
  </si>
  <si>
    <t>EQUITY AND LIABILITIES</t>
  </si>
  <si>
    <t>Equity attributable to equity holders of the parent</t>
  </si>
  <si>
    <t>Share capital</t>
  </si>
  <si>
    <t>Current liabilities</t>
  </si>
  <si>
    <t>Non Current Liabilities</t>
  </si>
  <si>
    <t>Current Assets</t>
  </si>
  <si>
    <t>Non Current Assets</t>
  </si>
  <si>
    <t>Borrowings</t>
  </si>
  <si>
    <t>Deferred tax liabilities</t>
  </si>
  <si>
    <t>Bank borrowings</t>
  </si>
  <si>
    <t>TOTAL EQUITY AND LIABILITIES</t>
  </si>
  <si>
    <t>Total Equity</t>
  </si>
  <si>
    <t>Minority interests</t>
  </si>
  <si>
    <t>A13</t>
  </si>
  <si>
    <t>TOTAL ASSETS</t>
  </si>
  <si>
    <t xml:space="preserve">Minority </t>
  </si>
  <si>
    <t>Interest</t>
  </si>
  <si>
    <t xml:space="preserve">Total </t>
  </si>
  <si>
    <t>Equity</t>
  </si>
  <si>
    <t xml:space="preserve">Equity holders of the parent </t>
  </si>
  <si>
    <t>Minority interest</t>
  </si>
  <si>
    <t>Net cash used in operating activities</t>
  </si>
  <si>
    <t>Net cash used in investing activities</t>
  </si>
  <si>
    <t>Net cash generated from financing activities</t>
  </si>
  <si>
    <t>EXPLANATORY NOTES PURSUANT TO FRS 134</t>
  </si>
  <si>
    <t>Segment Revenue</t>
  </si>
  <si>
    <t>Segment Results</t>
  </si>
  <si>
    <t xml:space="preserve">Profit attributable to ordinary equity holders: </t>
  </si>
  <si>
    <t xml:space="preserve">  Profit from discontinued operation (RM'000)</t>
  </si>
  <si>
    <t xml:space="preserve">a) Numerator </t>
  </si>
  <si>
    <t xml:space="preserve">  Interest saved from conversion of ICSLS net of taxation (RM'000)</t>
  </si>
  <si>
    <t>Assumed conversion of ICSLS into ordinary shares</t>
  </si>
  <si>
    <t xml:space="preserve">     Term loan </t>
  </si>
  <si>
    <t xml:space="preserve">  Loss from continuing operation (RM'000)</t>
  </si>
  <si>
    <t>Net assets per share (RM)</t>
  </si>
  <si>
    <t xml:space="preserve"> Less: Cash held as security value</t>
  </si>
  <si>
    <t>&lt;----------------------------   Attributable to equity holders of parent     ---------------------------------&gt;</t>
  </si>
  <si>
    <t>Fully diluted</t>
  </si>
  <si>
    <t>N/A</t>
  </si>
  <si>
    <t xml:space="preserve">     Other borrowings</t>
  </si>
  <si>
    <t>Reporting and paragraph 9.22 of the Listing Requirements of Bursa Malaysia Securities  Berhad.</t>
  </si>
  <si>
    <t>There were no items affecting assets, liabilities, equity, net income or cash flows of the Group that are unusual</t>
  </si>
  <si>
    <t>There were no significant changes in estimates of amount, which give a material effect in the current financial period.</t>
  </si>
  <si>
    <t xml:space="preserve">                  3 months ended</t>
  </si>
  <si>
    <t>Net increase/(decrease) in cash and cash equivalents</t>
  </si>
  <si>
    <t>Related Party Transactions</t>
  </si>
  <si>
    <t>Century Plas Industries Sdn Bhd</t>
  </si>
  <si>
    <t>Rental of premises received:</t>
  </si>
  <si>
    <t>Rental of machinery received:</t>
  </si>
  <si>
    <t>Rental paid and payable:</t>
  </si>
  <si>
    <t>were as follows:</t>
  </si>
  <si>
    <t>The transactions were entered in the normal course of business and have been established under normal commercial</t>
  </si>
  <si>
    <t>terms that are no less favourable than those arranged with independent third parties.</t>
  </si>
  <si>
    <t>Mr. Tan Chin Peng, a director of a subsidiary company</t>
  </si>
  <si>
    <t>Comparison with immediate preceding quarter</t>
  </si>
  <si>
    <t>B13</t>
  </si>
  <si>
    <t>The Directors are not aware of any contingent liabilities that have arisen since the last annual balance sheet date.</t>
  </si>
  <si>
    <t>Sales of raw materials:</t>
  </si>
  <si>
    <t>Purchases of semi finished parts and components:</t>
  </si>
  <si>
    <t>There were no corporate proposals announced but not completed.</t>
  </si>
  <si>
    <t>The valuations of  land and building have been brought forward without amendments from the previous annual financial</t>
  </si>
  <si>
    <t xml:space="preserve">statements. </t>
  </si>
  <si>
    <t>U Can Marketing Sdn Bhd</t>
  </si>
  <si>
    <t xml:space="preserve">        3 months ended </t>
  </si>
  <si>
    <t>because of their nature, size or incidence during the quarter under review.</t>
  </si>
  <si>
    <t>There has been no change in the composition of the Group for the current quarter.</t>
  </si>
  <si>
    <t>There were no profit on sale of investments or properties for the current financial period.</t>
  </si>
  <si>
    <t>Share of results of associates</t>
  </si>
  <si>
    <t>3 months</t>
  </si>
  <si>
    <t xml:space="preserve">3 months </t>
  </si>
  <si>
    <t>Cash and cash equivalents at 31 March</t>
  </si>
  <si>
    <t>Net profit / (loss) for the period</t>
  </si>
  <si>
    <t xml:space="preserve">  Profit/ (Loss) from operations (RM'000)</t>
  </si>
  <si>
    <t>Redeemable secured loan stocks</t>
  </si>
  <si>
    <t>Tax recoverable</t>
  </si>
  <si>
    <t>Reserves</t>
  </si>
  <si>
    <t>Payables</t>
  </si>
  <si>
    <t xml:space="preserve">Sales and purchases of trading items </t>
  </si>
  <si>
    <t>Basic, loss for the period (sen)</t>
  </si>
  <si>
    <t>Profit/(Loss) for the period</t>
  </si>
  <si>
    <t>31-3-2010</t>
  </si>
  <si>
    <t>Balance as of 31 March 2010</t>
  </si>
  <si>
    <t>Balance as of 1 January 2010</t>
  </si>
  <si>
    <t>Cost of sales</t>
  </si>
  <si>
    <t>Gross profit</t>
  </si>
  <si>
    <t>Other income</t>
  </si>
  <si>
    <t>Sales and marketing expenses</t>
  </si>
  <si>
    <t>Administrative expenses</t>
  </si>
  <si>
    <t>Operating profit/ (loss)</t>
  </si>
  <si>
    <t>Finance costs</t>
  </si>
  <si>
    <t>Tax expense</t>
  </si>
  <si>
    <t>Other comprehensive income, net of tax</t>
  </si>
  <si>
    <t>Total comprehensive income for the period</t>
  </si>
  <si>
    <t>Total comprehensive income attributable to:</t>
  </si>
  <si>
    <t>Profit/(Loss) attributable to:</t>
  </si>
  <si>
    <t xml:space="preserve">Foreign currency translation differences </t>
  </si>
  <si>
    <t>for foreign operations</t>
  </si>
  <si>
    <t xml:space="preserve">Earnings per share attributable to equity </t>
  </si>
  <si>
    <t>holders of the parent:</t>
  </si>
  <si>
    <t>CONDENSED CONSOLIDATED STATEMENT OF COMPREHENSIVE INCOME (UNAUDITED)</t>
  </si>
  <si>
    <t xml:space="preserve">(The condensed consolidated statement of comprehensive income should be read in conjunction with the audited financial </t>
  </si>
  <si>
    <t>CONDENSED CONSOLIDATED STATEMENT OF FINANCIAL POSITION - UNAUDITED</t>
  </si>
  <si>
    <t>2010</t>
  </si>
  <si>
    <t xml:space="preserve">31 MARCH </t>
  </si>
  <si>
    <t>31 DECEMBER</t>
  </si>
  <si>
    <t>(UNAUDITED)</t>
  </si>
  <si>
    <t>(AUDITED)</t>
  </si>
  <si>
    <t>(The condensed consolidated statement of financial position should be read in conjunction with the audited financial statements</t>
  </si>
  <si>
    <t>for the year ended 31 December 2009 and the accompanying explanatory notes attached to the interim financial report)</t>
  </si>
  <si>
    <t xml:space="preserve">(The condensed consolidated statement of changes in equity should be read in conjunction with the audited financial statements for the year </t>
  </si>
  <si>
    <t>(The condensed consolidated cash flow statement should be read in conjunction with the audited financial statements</t>
  </si>
  <si>
    <t>The interim financial statements are unaudited and has been prepared in compliance with FRS 134,  Interim  Financial</t>
  </si>
  <si>
    <t>The interim financial statements should be read in conjunction with the audited financial statements of the Group for the</t>
  </si>
  <si>
    <t>of events and transactions that are significant to an understanding of the changes in the financial position and performance</t>
  </si>
  <si>
    <t xml:space="preserve">The significant accounting policies adopted are consistent with those of the audited financial statements for the year ended  </t>
  </si>
  <si>
    <t>Other than the new standards stated above, the Group has also adopted the various amendments and interpretations to the</t>
  </si>
  <si>
    <t>existing standards.</t>
  </si>
  <si>
    <t>statements of the Group.</t>
  </si>
  <si>
    <t xml:space="preserve">The adoption of the above standards, amendments and interpretations do not have significant impact on the financial </t>
  </si>
  <si>
    <t>Audited financial statements of the preceding year</t>
  </si>
  <si>
    <t>Seasonality or cyclicality of operations</t>
  </si>
  <si>
    <t>Material events subsequent to the balance sheet date</t>
  </si>
  <si>
    <t>Foreign exchange translation differences</t>
  </si>
  <si>
    <t>Exchange reserve</t>
  </si>
  <si>
    <t>Share Premium  &amp;</t>
  </si>
  <si>
    <t>Finance cost</t>
  </si>
  <si>
    <t xml:space="preserve">Loss before taxation </t>
  </si>
  <si>
    <t>Minority Interest</t>
  </si>
  <si>
    <t>Loss for the period</t>
  </si>
  <si>
    <t>Total Segment Results</t>
  </si>
  <si>
    <t>Total Revenue</t>
  </si>
  <si>
    <t>a) Current bank Borrowings - Secured</t>
  </si>
  <si>
    <t>b) Non Current Bank Borrowings - Secured</t>
  </si>
  <si>
    <t>Group borrowings and debt securities are as follows:</t>
  </si>
  <si>
    <t>Vietnam Dong</t>
  </si>
  <si>
    <t>Borrowings denominated in foreign currencies is as follows:</t>
  </si>
  <si>
    <t>31.3.2010</t>
  </si>
  <si>
    <t>Receivables, accrued billings, deposits and prepayments</t>
  </si>
  <si>
    <t>Under provision in prior years</t>
  </si>
  <si>
    <t>There were no material events subsequent to the end of the current quarter.</t>
  </si>
  <si>
    <t>The Group expects the business environment to improve gradually, though the challenging conditions such as the fluctuation</t>
  </si>
  <si>
    <t>reduction and improve efficiency.</t>
  </si>
  <si>
    <t>in exchange rates and increased in interest rates will still prevails. Nevertheless, the Group continue to improve on cost</t>
  </si>
  <si>
    <t>CUMULATIVE</t>
  </si>
  <si>
    <t>FOR THE QUARTER  AND THREE MONTHS ENDED 31 MARCH 2011</t>
  </si>
  <si>
    <t>31-3-2011</t>
  </si>
  <si>
    <t>AS AT 31 MARCH 2011</t>
  </si>
  <si>
    <t>2011</t>
  </si>
  <si>
    <t>Balance as of 1 January 2011</t>
  </si>
  <si>
    <t>Balance as of 31 March 2011</t>
  </si>
  <si>
    <t>ended 31 December 2010 and the accompanying explanatory notes attached to the interim financial report)</t>
  </si>
  <si>
    <t>for the year ended 31 December 2010 and the accompanying explanatory notes attached to the interim financial report)</t>
  </si>
  <si>
    <t>statements  for the year ended 31 December 2010 and the accompanying explanatory notes attached to the interim financial report)</t>
  </si>
  <si>
    <t>FOR THE THREE MONTHS ENDED 31 MARCH 2011</t>
  </si>
  <si>
    <t>FOR THE 3 MONTHS ENDED 31 MARCH 2011</t>
  </si>
  <si>
    <t>NOTES TO THE INTERIM FINANCIAL STATEMENTS FOR THE 1ST QUARTER ENDED 31 MARCH 2011</t>
  </si>
  <si>
    <t>year ended 31 December 2010. These explanatory notes attached to the interim financial statements provide an explanation</t>
  </si>
  <si>
    <t>of the Group since the financial year ended 31 December 2010.</t>
  </si>
  <si>
    <t xml:space="preserve">31 December 2010, except for the adoption of the following new Financial Reporting Standards ("FRSs") with effect from </t>
  </si>
  <si>
    <t>1 January 2011.</t>
  </si>
  <si>
    <t>The auditors' report on the financial statements for the year ended 31 December 2010 was not qualified.</t>
  </si>
  <si>
    <t>There have been no issuance and repayment of debt and equity securities for the financial quarter ended 31 March 2011.</t>
  </si>
  <si>
    <t>The analysis by activity of the Group for the financial period ended 31 March 2011 are as follows:</t>
  </si>
  <si>
    <t>Significant transactions between the Group with the related parties during the financial period ended 31 March  2011</t>
  </si>
  <si>
    <t>The Directors do not recommend any dividend for the period ended 31 March 2011.</t>
  </si>
  <si>
    <t>31.3.2011</t>
  </si>
  <si>
    <t>FRS 1</t>
  </si>
  <si>
    <t>First-time Adoption of Financial Reporting Standards</t>
  </si>
  <si>
    <t>FRS 3</t>
  </si>
  <si>
    <t>Business Combinations</t>
  </si>
  <si>
    <t>FRS 127</t>
  </si>
  <si>
    <t>Consolidated and Separate Financial Statements</t>
  </si>
  <si>
    <t>There are no material litigation pending as at 28 May 2011.</t>
  </si>
  <si>
    <t>The Group revenue for the three months ended 31 March 2011 increased by 20.7% as compared to 2010 mainly due to higher</t>
  </si>
  <si>
    <t>contribution from the manufacturing and trading division. However, the Group incurred a higher loss before taxation of</t>
  </si>
  <si>
    <t xml:space="preserve">RM0.7 million as compared to RM0.48 million in 2010 due to the strengthening of RM against US Dollar ,higher cost of </t>
  </si>
  <si>
    <t>materials and higher interest expense.</t>
  </si>
  <si>
    <t>For the current quarter under review, the Group posted revenue of RM16.5 million as compared to RM17.0 million in the</t>
  </si>
  <si>
    <t xml:space="preserve">preceding quarter. The Group also posted a loss before taxation of RM0.7 million as compared to a profit before taxation of </t>
  </si>
  <si>
    <t>RM1.6 million in the preceding quarter. The better results for the preceding quarter was mainly caused by the gain of RM2.8</t>
  </si>
  <si>
    <t>million from the disposal of investment property.</t>
  </si>
  <si>
    <t>B14</t>
  </si>
  <si>
    <t>The breakdown of accumulated losses of the Group as at reporting date, into realised and unrealised is as follows:</t>
  </si>
  <si>
    <t>31.12.2010</t>
  </si>
  <si>
    <t xml:space="preserve"> - Realised</t>
  </si>
  <si>
    <t xml:space="preserve"> - Unrealised</t>
  </si>
  <si>
    <t>Total share of accumulated losses from associated companies:</t>
  </si>
  <si>
    <t>Total Group accumulated losses as per consolidation accounts</t>
  </si>
  <si>
    <t>Less: Consolidation adjustments</t>
  </si>
  <si>
    <t>Total accumulated losses of the Company and its subsidiaries:</t>
  </si>
  <si>
    <t>Total before consolidation adjustments</t>
  </si>
  <si>
    <t>31.03.2011</t>
  </si>
  <si>
    <t>As at end of</t>
  </si>
  <si>
    <t xml:space="preserve">financial </t>
  </si>
  <si>
    <t>year ended</t>
  </si>
  <si>
    <t>financial</t>
  </si>
  <si>
    <t>period ended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</si>
</sst>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* #,##0.0_);_(* \(#,##0.0\);_(* &quot;-&quot;?_);_(@_)"/>
    <numFmt numFmtId="182" formatCode="_(* #,##0.000_);_(* \(#,##0.000\);_(* &quot;-&quot;??_);_(@_)"/>
    <numFmt numFmtId="183" formatCode="_(* #,##0.0000_);_(* \(#,##0.0000\);_(* &quot;-&quot;??_);_(@_)"/>
    <numFmt numFmtId="184" formatCode="0.0000000000"/>
    <numFmt numFmtId="185" formatCode="0.00000000000"/>
    <numFmt numFmtId="186" formatCode="0.00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-409]dddd\,\ mmmm\ dd\,\ yyyy"/>
  </numFmts>
  <fonts count="2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173" fontId="1" fillId="0" borderId="11" xfId="42" applyNumberFormat="1" applyFont="1" applyBorder="1" applyAlignment="1">
      <alignment/>
    </xf>
    <xf numFmtId="173" fontId="1" fillId="0" borderId="12" xfId="42" applyNumberFormat="1" applyFont="1" applyBorder="1" applyAlignment="1">
      <alignment/>
    </xf>
    <xf numFmtId="173" fontId="1" fillId="0" borderId="0" xfId="42" applyNumberFormat="1" applyFont="1" applyAlignment="1">
      <alignment/>
    </xf>
    <xf numFmtId="173" fontId="1" fillId="0" borderId="13" xfId="42" applyNumberFormat="1" applyFont="1" applyBorder="1" applyAlignment="1">
      <alignment/>
    </xf>
    <xf numFmtId="173" fontId="1" fillId="0" borderId="14" xfId="42" applyNumberFormat="1" applyFont="1" applyBorder="1" applyAlignment="1">
      <alignment/>
    </xf>
    <xf numFmtId="173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73" fontId="1" fillId="0" borderId="10" xfId="42" applyNumberFormat="1" applyFont="1" applyBorder="1" applyAlignment="1">
      <alignment/>
    </xf>
    <xf numFmtId="173" fontId="1" fillId="0" borderId="15" xfId="42" applyNumberFormat="1" applyFont="1" applyBorder="1" applyAlignment="1">
      <alignment/>
    </xf>
    <xf numFmtId="172" fontId="1" fillId="0" borderId="0" xfId="42" applyNumberFormat="1" applyFont="1" applyBorder="1" applyAlignment="1">
      <alignment/>
    </xf>
    <xf numFmtId="173" fontId="1" fillId="0" borderId="16" xfId="42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173" fontId="0" fillId="0" borderId="0" xfId="42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3" fontId="1" fillId="0" borderId="0" xfId="42" applyNumberFormat="1" applyFont="1" applyAlignment="1">
      <alignment horizontal="right"/>
    </xf>
    <xf numFmtId="173" fontId="1" fillId="0" borderId="13" xfId="42" applyNumberFormat="1" applyFont="1" applyBorder="1" applyAlignment="1">
      <alignment horizontal="center"/>
    </xf>
    <xf numFmtId="173" fontId="1" fillId="0" borderId="0" xfId="42" applyNumberFormat="1" applyFont="1" applyAlignment="1">
      <alignment horizontal="center"/>
    </xf>
    <xf numFmtId="173" fontId="1" fillId="0" borderId="0" xfId="42" applyNumberFormat="1" applyFont="1" applyBorder="1" applyAlignment="1">
      <alignment horizontal="center"/>
    </xf>
    <xf numFmtId="173" fontId="1" fillId="0" borderId="14" xfId="42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173" fontId="1" fillId="0" borderId="17" xfId="42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43" fontId="1" fillId="0" borderId="0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173" fontId="2" fillId="0" borderId="14" xfId="42" applyNumberFormat="1" applyFont="1" applyBorder="1" applyAlignment="1">
      <alignment/>
    </xf>
    <xf numFmtId="43" fontId="1" fillId="0" borderId="14" xfId="42" applyNumberFormat="1" applyFont="1" applyBorder="1" applyAlignment="1">
      <alignment/>
    </xf>
    <xf numFmtId="173" fontId="2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173" fontId="1" fillId="0" borderId="14" xfId="0" applyNumberFormat="1" applyFont="1" applyBorder="1" applyAlignment="1">
      <alignment/>
    </xf>
    <xf numFmtId="49" fontId="1" fillId="0" borderId="0" xfId="42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7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173" fontId="1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43" fontId="1" fillId="0" borderId="14" xfId="42" applyFont="1" applyBorder="1" applyAlignment="1">
      <alignment/>
    </xf>
    <xf numFmtId="0" fontId="0" fillId="0" borderId="0" xfId="0" applyBorder="1" applyAlignment="1">
      <alignment/>
    </xf>
    <xf numFmtId="43" fontId="1" fillId="0" borderId="0" xfId="42" applyFont="1" applyAlignment="1">
      <alignment horizontal="center"/>
    </xf>
    <xf numFmtId="0" fontId="0" fillId="0" borderId="22" xfId="0" applyBorder="1" applyAlignment="1">
      <alignment/>
    </xf>
    <xf numFmtId="43" fontId="1" fillId="0" borderId="17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173" fontId="2" fillId="0" borderId="14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5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73" fontId="1" fillId="0" borderId="17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2"/>
  <sheetViews>
    <sheetView zoomScalePageLayoutView="0" workbookViewId="0" topLeftCell="A22">
      <selection activeCell="B43" sqref="B43"/>
    </sheetView>
  </sheetViews>
  <sheetFormatPr defaultColWidth="9.140625" defaultRowHeight="12.75"/>
  <cols>
    <col min="1" max="1" width="35.7109375" style="0" customWidth="1"/>
    <col min="2" max="3" width="12.7109375" style="0" customWidth="1"/>
    <col min="4" max="4" width="5.7109375" style="0" customWidth="1"/>
    <col min="5" max="5" width="13.57421875" style="0" customWidth="1"/>
    <col min="6" max="6" width="12.7109375" style="0" customWidth="1"/>
    <col min="7" max="7" width="5.7109375" style="0" customWidth="1"/>
  </cols>
  <sheetData>
    <row r="1" spans="1:5" ht="12.75">
      <c r="A1" s="2" t="s">
        <v>7</v>
      </c>
      <c r="B1" s="1"/>
      <c r="C1" s="1"/>
      <c r="D1" s="1"/>
      <c r="E1" s="1"/>
    </row>
    <row r="2" spans="1:5" ht="12.75">
      <c r="A2" s="2" t="s">
        <v>207</v>
      </c>
      <c r="B2" s="1"/>
      <c r="C2" s="1"/>
      <c r="D2" s="1"/>
      <c r="E2" s="1"/>
    </row>
    <row r="3" spans="1:5" ht="12.75">
      <c r="A3" s="2" t="s">
        <v>252</v>
      </c>
      <c r="B3" s="1"/>
      <c r="C3" s="1"/>
      <c r="D3" s="1"/>
      <c r="E3" s="1"/>
    </row>
    <row r="4" spans="2:5" ht="12.75">
      <c r="B4" s="1"/>
      <c r="C4" s="1"/>
      <c r="D4" s="1"/>
      <c r="E4" s="1"/>
    </row>
    <row r="5" spans="2:6" ht="12.75">
      <c r="B5" s="65" t="s">
        <v>9</v>
      </c>
      <c r="C5" s="66"/>
      <c r="E5" s="74" t="s">
        <v>251</v>
      </c>
      <c r="F5" s="75"/>
    </row>
    <row r="6" spans="1:6" ht="12.75">
      <c r="A6" s="1"/>
      <c r="B6" s="67" t="s">
        <v>1</v>
      </c>
      <c r="C6" s="67" t="s">
        <v>8</v>
      </c>
      <c r="E6" s="67" t="s">
        <v>4</v>
      </c>
      <c r="F6" s="67" t="s">
        <v>8</v>
      </c>
    </row>
    <row r="7" spans="1:6" ht="12.75">
      <c r="A7" s="1"/>
      <c r="B7" s="68" t="s">
        <v>2</v>
      </c>
      <c r="C7" s="68" t="s">
        <v>2</v>
      </c>
      <c r="E7" s="68" t="s">
        <v>2</v>
      </c>
      <c r="F7" s="68" t="s">
        <v>2</v>
      </c>
    </row>
    <row r="8" spans="1:6" ht="12.75">
      <c r="A8" s="1"/>
      <c r="B8" s="68" t="s">
        <v>3</v>
      </c>
      <c r="C8" s="68" t="s">
        <v>3</v>
      </c>
      <c r="E8" s="68" t="s">
        <v>5</v>
      </c>
      <c r="F8" s="68" t="s">
        <v>5</v>
      </c>
    </row>
    <row r="9" spans="1:6" ht="12.75">
      <c r="A9" s="1"/>
      <c r="B9" s="69" t="s">
        <v>253</v>
      </c>
      <c r="C9" s="69" t="s">
        <v>188</v>
      </c>
      <c r="E9" s="69" t="s">
        <v>253</v>
      </c>
      <c r="F9" s="69" t="s">
        <v>188</v>
      </c>
    </row>
    <row r="10" spans="1:6" ht="12.75">
      <c r="A10" s="1"/>
      <c r="B10" s="70" t="s">
        <v>6</v>
      </c>
      <c r="C10" s="70" t="s">
        <v>6</v>
      </c>
      <c r="E10" s="70" t="s">
        <v>6</v>
      </c>
      <c r="F10" s="70" t="s">
        <v>6</v>
      </c>
    </row>
    <row r="11" spans="1:6" ht="12.75">
      <c r="A11" s="1"/>
      <c r="B11" s="3"/>
      <c r="C11" s="3"/>
      <c r="E11" s="3"/>
      <c r="F11" s="3"/>
    </row>
    <row r="12" spans="1:6" ht="12.75">
      <c r="A12" s="34"/>
      <c r="B12" s="3"/>
      <c r="C12" s="3"/>
      <c r="E12" s="3"/>
      <c r="F12" s="3"/>
    </row>
    <row r="13" spans="1:8" ht="12.75">
      <c r="A13" s="1" t="s">
        <v>12</v>
      </c>
      <c r="B13" s="10">
        <v>16523</v>
      </c>
      <c r="C13" s="10">
        <v>13691</v>
      </c>
      <c r="E13" s="10">
        <v>16523</v>
      </c>
      <c r="F13" s="10">
        <v>13691</v>
      </c>
      <c r="G13" s="1"/>
      <c r="H13" s="1"/>
    </row>
    <row r="14" spans="1:8" ht="12.75">
      <c r="A14" s="1" t="s">
        <v>191</v>
      </c>
      <c r="B14" s="8">
        <v>-14060</v>
      </c>
      <c r="C14" s="8">
        <v>-11437</v>
      </c>
      <c r="E14" s="8">
        <v>-14060</v>
      </c>
      <c r="F14" s="8">
        <v>-11437</v>
      </c>
      <c r="G14" s="1"/>
      <c r="H14" s="1"/>
    </row>
    <row r="15" spans="1:8" ht="12.75">
      <c r="A15" s="1"/>
      <c r="B15" s="10"/>
      <c r="C15" s="10"/>
      <c r="E15" s="10"/>
      <c r="F15" s="10"/>
      <c r="G15" s="1"/>
      <c r="H15" s="1"/>
    </row>
    <row r="16" spans="1:8" ht="12.75">
      <c r="A16" s="1" t="s">
        <v>192</v>
      </c>
      <c r="B16" s="10">
        <f>SUM(B13:B15)</f>
        <v>2463</v>
      </c>
      <c r="C16" s="10">
        <f>SUM(C13:C15)</f>
        <v>2254</v>
      </c>
      <c r="E16" s="10">
        <f>SUM(E13:E15)</f>
        <v>2463</v>
      </c>
      <c r="F16" s="10">
        <f>SUM(F13:F15)</f>
        <v>2254</v>
      </c>
      <c r="G16" s="1"/>
      <c r="H16" s="1"/>
    </row>
    <row r="17" spans="1:8" ht="12.75">
      <c r="A17" s="1" t="s">
        <v>193</v>
      </c>
      <c r="B17" s="10">
        <v>93</v>
      </c>
      <c r="C17" s="10">
        <v>219</v>
      </c>
      <c r="E17" s="10">
        <v>93</v>
      </c>
      <c r="F17" s="10">
        <v>219</v>
      </c>
      <c r="G17" s="1"/>
      <c r="H17" s="1"/>
    </row>
    <row r="18" spans="1:8" ht="12.75">
      <c r="A18" s="1" t="s">
        <v>194</v>
      </c>
      <c r="B18" s="10">
        <v>-601</v>
      </c>
      <c r="C18" s="10">
        <v>-610</v>
      </c>
      <c r="E18" s="10">
        <v>-601</v>
      </c>
      <c r="F18" s="10">
        <v>-610</v>
      </c>
      <c r="G18" s="1"/>
      <c r="H18" s="1"/>
    </row>
    <row r="19" spans="1:8" ht="12.75">
      <c r="A19" s="1" t="s">
        <v>195</v>
      </c>
      <c r="B19" s="8">
        <v>-1955</v>
      </c>
      <c r="C19" s="8">
        <v>-1887</v>
      </c>
      <c r="E19" s="8">
        <v>-1955</v>
      </c>
      <c r="F19" s="8">
        <v>-1887</v>
      </c>
      <c r="G19" s="1"/>
      <c r="H19" s="1"/>
    </row>
    <row r="20" spans="1:8" ht="12.75">
      <c r="A20" s="1"/>
      <c r="B20" s="10"/>
      <c r="C20" s="10"/>
      <c r="E20" s="10"/>
      <c r="F20" s="10"/>
      <c r="G20" s="1"/>
      <c r="H20" s="1"/>
    </row>
    <row r="21" spans="1:8" ht="12.75">
      <c r="A21" s="1" t="s">
        <v>196</v>
      </c>
      <c r="B21" s="10">
        <f>SUM(B16:B19)</f>
        <v>0</v>
      </c>
      <c r="C21" s="10">
        <f>SUM(C16:C19)</f>
        <v>-24</v>
      </c>
      <c r="E21" s="10">
        <f>SUM(E16:E19)</f>
        <v>0</v>
      </c>
      <c r="F21" s="10">
        <f>SUM(F16:F19)</f>
        <v>-24</v>
      </c>
      <c r="G21" s="1"/>
      <c r="H21" s="1"/>
    </row>
    <row r="22" spans="1:8" ht="12.75">
      <c r="A22" s="1" t="s">
        <v>197</v>
      </c>
      <c r="B22" s="10">
        <v>-706</v>
      </c>
      <c r="C22" s="10">
        <v>-455</v>
      </c>
      <c r="E22" s="10">
        <v>-706</v>
      </c>
      <c r="F22" s="10">
        <v>-455</v>
      </c>
      <c r="G22" s="1"/>
      <c r="H22" s="1"/>
    </row>
    <row r="23" spans="1:8" ht="12.75">
      <c r="A23" s="1" t="s">
        <v>175</v>
      </c>
      <c r="B23" s="8">
        <v>0</v>
      </c>
      <c r="C23" s="8">
        <v>0</v>
      </c>
      <c r="E23" s="8">
        <v>0</v>
      </c>
      <c r="F23" s="8">
        <v>0</v>
      </c>
      <c r="G23" s="1"/>
      <c r="H23" s="1"/>
    </row>
    <row r="24" spans="1:8" ht="12.75">
      <c r="A24" s="1"/>
      <c r="B24" s="10"/>
      <c r="C24" s="10"/>
      <c r="E24" s="10"/>
      <c r="F24" s="10"/>
      <c r="G24" s="1"/>
      <c r="H24" s="1"/>
    </row>
    <row r="25" spans="1:8" ht="12.75">
      <c r="A25" s="1" t="s">
        <v>101</v>
      </c>
      <c r="B25" s="7">
        <f>SUM(B21:B23)</f>
        <v>-706</v>
      </c>
      <c r="C25" s="7">
        <f>SUM(C21:C23)</f>
        <v>-479</v>
      </c>
      <c r="E25" s="7">
        <f>SUM(E21:E23)</f>
        <v>-706</v>
      </c>
      <c r="F25" s="7">
        <f>SUM(F21:F23)</f>
        <v>-479</v>
      </c>
      <c r="G25" s="1"/>
      <c r="H25" s="1"/>
    </row>
    <row r="26" spans="1:8" ht="12.75">
      <c r="A26" s="1" t="s">
        <v>198</v>
      </c>
      <c r="B26" s="8">
        <v>3</v>
      </c>
      <c r="C26" s="8">
        <v>-141</v>
      </c>
      <c r="E26" s="8">
        <v>3</v>
      </c>
      <c r="F26" s="8">
        <v>-141</v>
      </c>
      <c r="G26" s="1"/>
      <c r="H26" s="1"/>
    </row>
    <row r="27" spans="1:6" ht="12.75">
      <c r="A27" s="50"/>
      <c r="B27" s="44"/>
      <c r="C27" s="44"/>
      <c r="E27" s="44"/>
      <c r="F27" s="44"/>
    </row>
    <row r="28" spans="1:6" ht="13.5" thickBot="1">
      <c r="A28" s="2" t="s">
        <v>187</v>
      </c>
      <c r="B28" s="63">
        <f>+B25+B26</f>
        <v>-703</v>
      </c>
      <c r="C28" s="63">
        <f>+C25+C26</f>
        <v>-620</v>
      </c>
      <c r="E28" s="63">
        <f>+E25+E26</f>
        <v>-703</v>
      </c>
      <c r="F28" s="63">
        <f>+F25+F26</f>
        <v>-620</v>
      </c>
    </row>
    <row r="29" spans="1:6" ht="12.75">
      <c r="A29" s="1"/>
      <c r="B29" s="1"/>
      <c r="C29" s="1"/>
      <c r="E29" s="1"/>
      <c r="F29" s="1"/>
    </row>
    <row r="30" spans="1:6" ht="12.75">
      <c r="A30" s="2" t="s">
        <v>202</v>
      </c>
      <c r="B30" s="1"/>
      <c r="C30" s="1"/>
      <c r="E30" s="1"/>
      <c r="F30" s="1"/>
    </row>
    <row r="31" spans="1:6" ht="12.75">
      <c r="A31" s="1" t="s">
        <v>127</v>
      </c>
      <c r="B31" s="7">
        <v>-667</v>
      </c>
      <c r="C31" s="7">
        <v>-634</v>
      </c>
      <c r="E31" s="7">
        <f>+E28-E32</f>
        <v>-667</v>
      </c>
      <c r="F31" s="7">
        <v>-634</v>
      </c>
    </row>
    <row r="32" spans="1:6" ht="12.75">
      <c r="A32" s="1" t="s">
        <v>128</v>
      </c>
      <c r="B32" s="7">
        <v>-36</v>
      </c>
      <c r="C32" s="7">
        <v>14</v>
      </c>
      <c r="E32" s="7">
        <v>-36</v>
      </c>
      <c r="F32" s="7">
        <v>14</v>
      </c>
    </row>
    <row r="33" spans="1:6" ht="12.75">
      <c r="A33" s="1"/>
      <c r="B33" s="15"/>
      <c r="C33" s="15"/>
      <c r="E33" s="15"/>
      <c r="F33" s="15"/>
    </row>
    <row r="34" spans="1:6" ht="13.5" thickBot="1">
      <c r="A34" s="2" t="s">
        <v>0</v>
      </c>
      <c r="B34" s="41">
        <f>+B31+B32</f>
        <v>-703</v>
      </c>
      <c r="C34" s="41">
        <f>+C31+C32</f>
        <v>-620</v>
      </c>
      <c r="E34" s="41">
        <f>+E31+E32</f>
        <v>-703</v>
      </c>
      <c r="F34" s="41">
        <f>+F31+F32</f>
        <v>-620</v>
      </c>
    </row>
    <row r="35" spans="1:6" ht="12.75">
      <c r="A35" s="1"/>
      <c r="B35" s="1"/>
      <c r="C35" s="1"/>
      <c r="E35" s="1"/>
      <c r="F35" s="1"/>
    </row>
    <row r="36" spans="1:6" ht="12.75">
      <c r="A36" s="2" t="s">
        <v>199</v>
      </c>
      <c r="B36" s="1"/>
      <c r="C36" s="1"/>
      <c r="E36" s="1"/>
      <c r="F36" s="1"/>
    </row>
    <row r="37" spans="1:6" ht="12.75">
      <c r="A37" s="1" t="s">
        <v>203</v>
      </c>
      <c r="B37" s="1"/>
      <c r="C37" s="1"/>
      <c r="E37" s="1"/>
      <c r="F37" s="1"/>
    </row>
    <row r="38" spans="1:6" ht="12.75">
      <c r="A38" s="1" t="s">
        <v>204</v>
      </c>
      <c r="B38" s="7">
        <v>38</v>
      </c>
      <c r="C38" s="7">
        <v>-226</v>
      </c>
      <c r="E38" s="7">
        <v>38</v>
      </c>
      <c r="F38" s="7">
        <v>-226</v>
      </c>
    </row>
    <row r="39" spans="1:6" ht="12.75">
      <c r="A39" s="1"/>
      <c r="B39" s="64"/>
      <c r="C39" s="64"/>
      <c r="E39" s="64"/>
      <c r="F39" s="64"/>
    </row>
    <row r="40" spans="1:6" ht="13.5" thickBot="1">
      <c r="A40" s="1" t="s">
        <v>200</v>
      </c>
      <c r="B40" s="45">
        <f>SUM(B34:B38)</f>
        <v>-665</v>
      </c>
      <c r="C40" s="45">
        <f>SUM(C34:C38)</f>
        <v>-846</v>
      </c>
      <c r="E40" s="45">
        <f>SUM(E34:E38)</f>
        <v>-665</v>
      </c>
      <c r="F40" s="45">
        <f>SUM(F34:F38)</f>
        <v>-846</v>
      </c>
    </row>
    <row r="41" spans="1:6" ht="12.75">
      <c r="A41" s="1"/>
      <c r="B41" s="1"/>
      <c r="C41" s="1"/>
      <c r="E41" s="1"/>
      <c r="F41" s="1"/>
    </row>
    <row r="42" spans="1:6" ht="12.75">
      <c r="A42" s="1"/>
      <c r="B42" s="1"/>
      <c r="C42" s="1"/>
      <c r="E42" s="1"/>
      <c r="F42" s="1"/>
    </row>
    <row r="43" spans="1:6" ht="12.75">
      <c r="A43" s="2" t="s">
        <v>201</v>
      </c>
      <c r="B43" s="1"/>
      <c r="C43" s="1"/>
      <c r="E43" s="1"/>
      <c r="F43" s="1"/>
    </row>
    <row r="44" spans="1:6" ht="12.75">
      <c r="A44" s="1" t="s">
        <v>127</v>
      </c>
      <c r="B44" s="7">
        <f>+B40-B45</f>
        <v>-629</v>
      </c>
      <c r="C44" s="7">
        <f>+C40-C45</f>
        <v>-860</v>
      </c>
      <c r="E44" s="7">
        <f>+E40-E45</f>
        <v>-629</v>
      </c>
      <c r="F44" s="7">
        <f>+F40-F45</f>
        <v>-860</v>
      </c>
    </row>
    <row r="45" spans="1:6" ht="12.75">
      <c r="A45" s="1" t="s">
        <v>128</v>
      </c>
      <c r="B45" s="7">
        <v>-36</v>
      </c>
      <c r="C45" s="7">
        <v>14</v>
      </c>
      <c r="E45" s="7">
        <v>-36</v>
      </c>
      <c r="F45" s="7">
        <v>14</v>
      </c>
    </row>
    <row r="46" spans="1:6" ht="12.75">
      <c r="A46" s="1"/>
      <c r="B46" s="15"/>
      <c r="C46" s="15"/>
      <c r="E46" s="15"/>
      <c r="F46" s="15"/>
    </row>
    <row r="47" spans="1:6" ht="13.5" thickBot="1">
      <c r="A47" s="2" t="s">
        <v>0</v>
      </c>
      <c r="B47" s="9">
        <f>+B44+B45</f>
        <v>-665</v>
      </c>
      <c r="C47" s="9">
        <f>+C44+C45</f>
        <v>-846</v>
      </c>
      <c r="D47" s="72"/>
      <c r="E47" s="9">
        <f>+E44+E45</f>
        <v>-665</v>
      </c>
      <c r="F47" s="9">
        <f>+F44+F45</f>
        <v>-846</v>
      </c>
    </row>
    <row r="48" spans="1:6" ht="12.75">
      <c r="A48" s="1"/>
      <c r="B48" s="1"/>
      <c r="C48" s="1"/>
      <c r="E48" s="1"/>
      <c r="F48" s="1"/>
    </row>
    <row r="49" spans="1:6" ht="12.75">
      <c r="A49" s="1"/>
      <c r="B49" s="1"/>
      <c r="C49" s="1"/>
      <c r="E49" s="1"/>
      <c r="F49" s="1"/>
    </row>
    <row r="50" spans="1:6" ht="12.75">
      <c r="A50" s="2" t="s">
        <v>205</v>
      </c>
      <c r="B50" s="1"/>
      <c r="C50" s="1"/>
      <c r="E50" s="1"/>
      <c r="F50" s="1"/>
    </row>
    <row r="51" spans="1:6" ht="12.75">
      <c r="A51" s="2" t="s">
        <v>206</v>
      </c>
      <c r="B51" s="1"/>
      <c r="C51" s="1"/>
      <c r="E51" s="1"/>
      <c r="F51" s="1"/>
    </row>
    <row r="52" spans="1:6" ht="13.5" thickBot="1">
      <c r="A52" s="1" t="s">
        <v>186</v>
      </c>
      <c r="B52" s="55">
        <f>+Notes!H213</f>
        <v>-0.6953203998874143</v>
      </c>
      <c r="C52" s="55">
        <f>+Notes!I213</f>
        <v>-0.6609192406725948</v>
      </c>
      <c r="E52" s="55">
        <f>+Notes!H213</f>
        <v>-0.6953203998874143</v>
      </c>
      <c r="F52" s="55">
        <f>+Notes!I213</f>
        <v>-0.6609192406725948</v>
      </c>
    </row>
    <row r="53" spans="1:6" ht="12.75">
      <c r="A53" s="1"/>
      <c r="B53" s="1"/>
      <c r="C53" s="1"/>
      <c r="E53" s="1"/>
      <c r="F53" s="1"/>
    </row>
    <row r="54" spans="1:6" ht="13.5" thickBot="1">
      <c r="A54" s="1" t="s">
        <v>145</v>
      </c>
      <c r="B54" s="51" t="s">
        <v>146</v>
      </c>
      <c r="C54" s="51" t="s">
        <v>146</v>
      </c>
      <c r="E54" s="51" t="s">
        <v>146</v>
      </c>
      <c r="F54" s="51" t="s">
        <v>146</v>
      </c>
    </row>
    <row r="55" spans="1:6" ht="12.75">
      <c r="A55" s="1"/>
      <c r="B55" s="1"/>
      <c r="C55" s="1"/>
      <c r="E55" s="1"/>
      <c r="F55" s="1"/>
    </row>
    <row r="56" spans="1:6" ht="12.75">
      <c r="A56" s="1" t="s">
        <v>0</v>
      </c>
      <c r="B56" s="1"/>
      <c r="C56" s="1"/>
      <c r="E56" s="1"/>
      <c r="F56" s="1"/>
    </row>
    <row r="57" spans="1:4" ht="12.75">
      <c r="A57" s="1" t="s">
        <v>208</v>
      </c>
      <c r="B57" s="1"/>
      <c r="C57" s="1"/>
      <c r="D57" s="1"/>
    </row>
    <row r="58" spans="1:4" ht="12.75">
      <c r="A58" s="1" t="s">
        <v>260</v>
      </c>
      <c r="B58" s="1"/>
      <c r="C58" s="1"/>
      <c r="D58" s="1"/>
    </row>
    <row r="59" spans="1:4" ht="12.75">
      <c r="A59" s="1"/>
      <c r="B59" s="7"/>
      <c r="C59" s="1"/>
      <c r="D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spans="1:5" ht="12.75">
      <c r="A120" s="1"/>
      <c r="B120" s="1"/>
      <c r="C120" s="1"/>
      <c r="D120" s="1"/>
      <c r="E120" s="1"/>
    </row>
    <row r="121" spans="1:5" ht="12.75">
      <c r="A121" s="1"/>
      <c r="B121" s="1"/>
      <c r="C121" s="1"/>
      <c r="D121" s="1"/>
      <c r="E121" s="1"/>
    </row>
    <row r="122" spans="1:5" ht="12.75">
      <c r="A122" s="1"/>
      <c r="B122" s="1"/>
      <c r="C122" s="1"/>
      <c r="D122" s="1"/>
      <c r="E122" s="1"/>
    </row>
    <row r="123" spans="1:5" ht="12.75">
      <c r="A123" s="1"/>
      <c r="B123" s="1"/>
      <c r="C123" s="1"/>
      <c r="D123" s="1"/>
      <c r="E123" s="1"/>
    </row>
    <row r="124" spans="1:5" ht="12.75">
      <c r="A124" s="1"/>
      <c r="B124" s="1"/>
      <c r="C124" s="1"/>
      <c r="D124" s="1"/>
      <c r="E124" s="1"/>
    </row>
    <row r="125" spans="1:5" ht="12.75">
      <c r="A125" s="1"/>
      <c r="B125" s="1"/>
      <c r="C125" s="1"/>
      <c r="D125" s="1"/>
      <c r="E125" s="1"/>
    </row>
    <row r="126" spans="1:5" ht="12.75">
      <c r="A126" s="1"/>
      <c r="B126" s="1"/>
      <c r="C126" s="1"/>
      <c r="D126" s="1"/>
      <c r="E126" s="1"/>
    </row>
    <row r="127" spans="1:5" ht="12.75">
      <c r="A127" s="1"/>
      <c r="B127" s="1"/>
      <c r="C127" s="1"/>
      <c r="D127" s="1"/>
      <c r="E127" s="1"/>
    </row>
    <row r="128" spans="1:5" ht="12.75">
      <c r="A128" s="1"/>
      <c r="B128" s="1"/>
      <c r="C128" s="1"/>
      <c r="D128" s="1"/>
      <c r="E128" s="1"/>
    </row>
    <row r="129" spans="1:5" ht="12.75">
      <c r="A129" s="1"/>
      <c r="B129" s="1"/>
      <c r="C129" s="1"/>
      <c r="D129" s="1"/>
      <c r="E129" s="1"/>
    </row>
    <row r="130" spans="1:5" ht="12.75">
      <c r="A130" s="1"/>
      <c r="B130" s="1"/>
      <c r="C130" s="1"/>
      <c r="D130" s="1"/>
      <c r="E130" s="1"/>
    </row>
    <row r="131" spans="1:5" ht="12.75">
      <c r="A131" s="1"/>
      <c r="B131" s="1"/>
      <c r="C131" s="1"/>
      <c r="D131" s="1"/>
      <c r="E131" s="1"/>
    </row>
    <row r="132" spans="1:5" ht="12.75">
      <c r="A132" s="1"/>
      <c r="B132" s="1"/>
      <c r="C132" s="1"/>
      <c r="D132" s="1"/>
      <c r="E132" s="1"/>
    </row>
    <row r="133" spans="1:5" ht="12.75">
      <c r="A133" s="1"/>
      <c r="B133" s="1"/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  <row r="140" spans="1:5" ht="12.75">
      <c r="A140" s="1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  <row r="142" spans="1:5" ht="12.75">
      <c r="A142" s="1"/>
      <c r="B142" s="1"/>
      <c r="C142" s="1"/>
      <c r="D142" s="1"/>
      <c r="E142" s="1"/>
    </row>
    <row r="143" spans="1:5" ht="12.75">
      <c r="A143" s="1"/>
      <c r="B143" s="1"/>
      <c r="C143" s="1"/>
      <c r="D143" s="1"/>
      <c r="E143" s="1"/>
    </row>
    <row r="144" spans="1:5" ht="12.75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  <row r="204" spans="1:5" ht="12.75">
      <c r="A204" s="1"/>
      <c r="B204" s="1"/>
      <c r="C204" s="1"/>
      <c r="D204" s="1"/>
      <c r="E204" s="1"/>
    </row>
    <row r="205" spans="1:5" ht="12.75">
      <c r="A205" s="1"/>
      <c r="B205" s="1"/>
      <c r="C205" s="1"/>
      <c r="D205" s="1"/>
      <c r="E205" s="1"/>
    </row>
    <row r="206" spans="1:5" ht="12.75">
      <c r="A206" s="1"/>
      <c r="B206" s="1"/>
      <c r="C206" s="1"/>
      <c r="D206" s="1"/>
      <c r="E206" s="1"/>
    </row>
    <row r="207" spans="1:5" ht="12.75">
      <c r="A207" s="1"/>
      <c r="B207" s="1"/>
      <c r="C207" s="1"/>
      <c r="D207" s="1"/>
      <c r="E207" s="1"/>
    </row>
    <row r="208" spans="1:5" ht="12.75">
      <c r="A208" s="1"/>
      <c r="B208" s="1"/>
      <c r="C208" s="1"/>
      <c r="D208" s="1"/>
      <c r="E208" s="1"/>
    </row>
    <row r="209" spans="1:5" ht="12.75">
      <c r="A209" s="1"/>
      <c r="B209" s="1"/>
      <c r="C209" s="1"/>
      <c r="D209" s="1"/>
      <c r="E209" s="1"/>
    </row>
    <row r="210" spans="1:5" ht="12.75">
      <c r="A210" s="1"/>
      <c r="B210" s="1"/>
      <c r="C210" s="1"/>
      <c r="D210" s="1"/>
      <c r="E210" s="1"/>
    </row>
    <row r="211" spans="1:5" ht="12.75">
      <c r="A211" s="1"/>
      <c r="B211" s="1"/>
      <c r="C211" s="1"/>
      <c r="D211" s="1"/>
      <c r="E211" s="1"/>
    </row>
    <row r="212" spans="1:5" ht="12.75">
      <c r="A212" s="1"/>
      <c r="B212" s="1"/>
      <c r="C212" s="1"/>
      <c r="D212" s="1"/>
      <c r="E212" s="1"/>
    </row>
    <row r="213" spans="1:5" ht="12.75">
      <c r="A213" s="1"/>
      <c r="B213" s="1"/>
      <c r="C213" s="1"/>
      <c r="D213" s="1"/>
      <c r="E213" s="1"/>
    </row>
    <row r="214" spans="1:5" ht="12.75">
      <c r="A214" s="1"/>
      <c r="B214" s="1"/>
      <c r="C214" s="1"/>
      <c r="D214" s="1"/>
      <c r="E214" s="1"/>
    </row>
    <row r="215" spans="1:5" ht="12.75">
      <c r="A215" s="1"/>
      <c r="B215" s="1"/>
      <c r="C215" s="1"/>
      <c r="D215" s="1"/>
      <c r="E215" s="1"/>
    </row>
    <row r="216" spans="1:5" ht="12.75">
      <c r="A216" s="1"/>
      <c r="B216" s="1"/>
      <c r="C216" s="1"/>
      <c r="D216" s="1"/>
      <c r="E216" s="1"/>
    </row>
    <row r="217" spans="1:5" ht="12.75">
      <c r="A217" s="1"/>
      <c r="B217" s="1"/>
      <c r="C217" s="1"/>
      <c r="D217" s="1"/>
      <c r="E217" s="1"/>
    </row>
    <row r="218" spans="1:5" ht="12.75">
      <c r="A218" s="1"/>
      <c r="B218" s="1"/>
      <c r="C218" s="1"/>
      <c r="D218" s="1"/>
      <c r="E218" s="1"/>
    </row>
    <row r="219" spans="1:5" ht="12.75">
      <c r="A219" s="1"/>
      <c r="B219" s="1"/>
      <c r="C219" s="1"/>
      <c r="D219" s="1"/>
      <c r="E219" s="1"/>
    </row>
    <row r="220" spans="1:5" ht="12.75">
      <c r="A220" s="1"/>
      <c r="B220" s="1"/>
      <c r="C220" s="1"/>
      <c r="D220" s="1"/>
      <c r="E220" s="1"/>
    </row>
    <row r="221" spans="1:5" ht="12.75">
      <c r="A221" s="1"/>
      <c r="B221" s="1"/>
      <c r="C221" s="1"/>
      <c r="D221" s="1"/>
      <c r="E221" s="1"/>
    </row>
    <row r="222" spans="1:5" ht="12.75">
      <c r="A222" s="1"/>
      <c r="B222" s="1"/>
      <c r="C222" s="1"/>
      <c r="D222" s="1"/>
      <c r="E222" s="1"/>
    </row>
    <row r="223" spans="1:5" ht="12.75">
      <c r="A223" s="1"/>
      <c r="B223" s="1"/>
      <c r="C223" s="1"/>
      <c r="D223" s="1"/>
      <c r="E223" s="1"/>
    </row>
    <row r="224" spans="1:5" ht="12.75">
      <c r="A224" s="1"/>
      <c r="B224" s="1"/>
      <c r="C224" s="1"/>
      <c r="D224" s="1"/>
      <c r="E224" s="1"/>
    </row>
    <row r="225" spans="1:5" ht="12.75">
      <c r="A225" s="1"/>
      <c r="B225" s="1"/>
      <c r="C225" s="1"/>
      <c r="D225" s="1"/>
      <c r="E225" s="1"/>
    </row>
    <row r="226" spans="1:5" ht="12.75">
      <c r="A226" s="1"/>
      <c r="B226" s="1"/>
      <c r="C226" s="1"/>
      <c r="D226" s="1"/>
      <c r="E226" s="1"/>
    </row>
    <row r="227" spans="1:5" ht="12.75">
      <c r="A227" s="1"/>
      <c r="B227" s="1"/>
      <c r="C227" s="1"/>
      <c r="D227" s="1"/>
      <c r="E227" s="1"/>
    </row>
    <row r="228" spans="1:5" ht="12.75">
      <c r="A228" s="1"/>
      <c r="B228" s="1"/>
      <c r="C228" s="1"/>
      <c r="D228" s="1"/>
      <c r="E228" s="1"/>
    </row>
    <row r="229" spans="1:5" ht="12.75">
      <c r="A229" s="1"/>
      <c r="B229" s="1"/>
      <c r="C229" s="1"/>
      <c r="D229" s="1"/>
      <c r="E229" s="1"/>
    </row>
    <row r="230" spans="1:5" ht="12.75">
      <c r="A230" s="1"/>
      <c r="B230" s="1"/>
      <c r="C230" s="1"/>
      <c r="D230" s="1"/>
      <c r="E230" s="1"/>
    </row>
    <row r="231" spans="1:5" ht="12.75">
      <c r="A231" s="1"/>
      <c r="B231" s="1"/>
      <c r="C231" s="1"/>
      <c r="D231" s="1"/>
      <c r="E231" s="1"/>
    </row>
    <row r="232" spans="1:5" ht="12.75">
      <c r="A232" s="1"/>
      <c r="B232" s="1"/>
      <c r="C232" s="1"/>
      <c r="D232" s="1"/>
      <c r="E232" s="1"/>
    </row>
    <row r="233" spans="1:5" ht="12.75">
      <c r="A233" s="1"/>
      <c r="B233" s="1"/>
      <c r="C233" s="1"/>
      <c r="D233" s="1"/>
      <c r="E233" s="1"/>
    </row>
    <row r="234" spans="1:5" ht="12.75">
      <c r="A234" s="1"/>
      <c r="B234" s="1"/>
      <c r="C234" s="1"/>
      <c r="D234" s="1"/>
      <c r="E234" s="1"/>
    </row>
    <row r="235" spans="1:5" ht="12.75">
      <c r="A235" s="1"/>
      <c r="B235" s="1"/>
      <c r="C235" s="1"/>
      <c r="D235" s="1"/>
      <c r="E235" s="1"/>
    </row>
    <row r="236" spans="1:5" ht="12.75">
      <c r="A236" s="1"/>
      <c r="B236" s="1"/>
      <c r="C236" s="1"/>
      <c r="D236" s="1"/>
      <c r="E236" s="1"/>
    </row>
    <row r="237" spans="1:5" ht="12.75">
      <c r="A237" s="1"/>
      <c r="B237" s="1"/>
      <c r="C237" s="1"/>
      <c r="D237" s="1"/>
      <c r="E237" s="1"/>
    </row>
    <row r="238" spans="1:5" ht="12.75">
      <c r="A238" s="1"/>
      <c r="B238" s="1"/>
      <c r="C238" s="1"/>
      <c r="D238" s="1"/>
      <c r="E238" s="1"/>
    </row>
    <row r="239" spans="1:5" ht="12.75">
      <c r="A239" s="1"/>
      <c r="B239" s="1"/>
      <c r="C239" s="1"/>
      <c r="D239" s="1"/>
      <c r="E239" s="1"/>
    </row>
    <row r="240" spans="1:5" ht="12.75">
      <c r="A240" s="1"/>
      <c r="B240" s="1"/>
      <c r="C240" s="1"/>
      <c r="D240" s="1"/>
      <c r="E240" s="1"/>
    </row>
    <row r="241" spans="1:5" ht="12.75">
      <c r="A241" s="1"/>
      <c r="B241" s="1"/>
      <c r="C241" s="1"/>
      <c r="D241" s="1"/>
      <c r="E241" s="1"/>
    </row>
    <row r="242" spans="1:5" ht="12.75">
      <c r="A242" s="1"/>
      <c r="B242" s="1"/>
      <c r="C242" s="1"/>
      <c r="D242" s="1"/>
      <c r="E242" s="1"/>
    </row>
  </sheetData>
  <sheetProtection/>
  <mergeCells count="1">
    <mergeCell ref="E5:F5"/>
  </mergeCells>
  <printOptions/>
  <pageMargins left="0.57" right="0.33" top="0.51" bottom="0.32" header="0.5" footer="0.31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7"/>
  <sheetViews>
    <sheetView zoomScalePageLayoutView="0" workbookViewId="0" topLeftCell="A34">
      <selection activeCell="F14" sqref="F14"/>
    </sheetView>
  </sheetViews>
  <sheetFormatPr defaultColWidth="9.140625" defaultRowHeight="12.75"/>
  <cols>
    <col min="6" max="6" width="13.7109375" style="0" customWidth="1"/>
    <col min="7" max="7" width="5.7109375" style="0" customWidth="1"/>
    <col min="8" max="8" width="13.7109375" style="0" customWidth="1"/>
  </cols>
  <sheetData>
    <row r="1" spans="1:9" ht="12.75">
      <c r="A1" s="2" t="s">
        <v>7</v>
      </c>
      <c r="B1" s="1"/>
      <c r="C1" s="1"/>
      <c r="D1" s="1"/>
      <c r="E1" s="1"/>
      <c r="F1" s="1"/>
      <c r="G1" s="1"/>
      <c r="H1" s="1"/>
      <c r="I1" s="1"/>
    </row>
    <row r="2" spans="1:9" ht="12.75">
      <c r="A2" s="2" t="s">
        <v>209</v>
      </c>
      <c r="B2" s="1"/>
      <c r="C2" s="1"/>
      <c r="D2" s="1"/>
      <c r="E2" s="1"/>
      <c r="F2" s="1"/>
      <c r="G2" s="1"/>
      <c r="H2" s="1"/>
      <c r="I2" s="1"/>
    </row>
    <row r="3" spans="1:9" ht="12.75">
      <c r="A3" s="2" t="s">
        <v>254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6:8" ht="12.75">
      <c r="F5" s="16" t="s">
        <v>211</v>
      </c>
      <c r="G5" s="3"/>
      <c r="H5" s="16" t="s">
        <v>212</v>
      </c>
    </row>
    <row r="6" spans="6:8" ht="12.75">
      <c r="F6" s="16" t="s">
        <v>255</v>
      </c>
      <c r="G6" s="3"/>
      <c r="H6" s="16" t="s">
        <v>210</v>
      </c>
    </row>
    <row r="7" spans="6:8" ht="12.75">
      <c r="F7" s="16" t="s">
        <v>213</v>
      </c>
      <c r="G7" s="3"/>
      <c r="H7" s="16" t="s">
        <v>214</v>
      </c>
    </row>
    <row r="8" spans="6:8" ht="12.75">
      <c r="F8" s="3" t="s">
        <v>6</v>
      </c>
      <c r="G8" s="3"/>
      <c r="H8" s="3" t="s">
        <v>6</v>
      </c>
    </row>
    <row r="9" spans="1:8" ht="12.75">
      <c r="A9" s="1"/>
      <c r="B9" s="1"/>
      <c r="C9" s="1"/>
      <c r="D9" s="1"/>
      <c r="E9" s="1"/>
      <c r="F9" s="3"/>
      <c r="G9" s="3"/>
      <c r="H9" s="3"/>
    </row>
    <row r="10" spans="1:8" ht="12.75">
      <c r="A10" s="2" t="s">
        <v>107</v>
      </c>
      <c r="B10" s="1"/>
      <c r="C10" s="1"/>
      <c r="D10" s="1"/>
      <c r="E10" s="1"/>
      <c r="F10" s="32"/>
      <c r="G10" s="3"/>
      <c r="H10" s="32"/>
    </row>
    <row r="11" spans="1:8" ht="12.75">
      <c r="A11" s="2" t="s">
        <v>114</v>
      </c>
      <c r="B11" s="1"/>
      <c r="C11" s="1"/>
      <c r="D11" s="1"/>
      <c r="E11" s="1"/>
      <c r="F11" s="40"/>
      <c r="G11" s="3"/>
      <c r="H11" s="40"/>
    </row>
    <row r="12" spans="1:8" ht="12.75">
      <c r="A12" s="1" t="s">
        <v>20</v>
      </c>
      <c r="B12" s="1"/>
      <c r="C12" s="1"/>
      <c r="D12" s="1"/>
      <c r="E12" s="1"/>
      <c r="F12" s="5">
        <v>11686</v>
      </c>
      <c r="G12" s="7"/>
      <c r="H12" s="5">
        <v>12118</v>
      </c>
    </row>
    <row r="13" spans="1:8" ht="12.75">
      <c r="A13" s="1" t="s">
        <v>21</v>
      </c>
      <c r="B13" s="1"/>
      <c r="C13" s="1"/>
      <c r="D13" s="1"/>
      <c r="E13" s="1"/>
      <c r="F13" s="5">
        <v>4405</v>
      </c>
      <c r="G13" s="7"/>
      <c r="H13" s="5">
        <v>4406</v>
      </c>
    </row>
    <row r="14" spans="1:8" ht="12.75">
      <c r="A14" s="1" t="s">
        <v>22</v>
      </c>
      <c r="B14" s="1"/>
      <c r="C14" s="1"/>
      <c r="D14" s="1"/>
      <c r="E14" s="1"/>
      <c r="F14" s="5">
        <v>1684</v>
      </c>
      <c r="G14" s="7"/>
      <c r="H14" s="5">
        <v>1684</v>
      </c>
    </row>
    <row r="15" spans="1:8" ht="12.75">
      <c r="A15" s="1" t="s">
        <v>94</v>
      </c>
      <c r="B15" s="1"/>
      <c r="C15" s="1"/>
      <c r="D15" s="1"/>
      <c r="E15" s="1"/>
      <c r="F15" s="5">
        <v>215</v>
      </c>
      <c r="G15" s="7"/>
      <c r="H15" s="5">
        <v>216</v>
      </c>
    </row>
    <row r="16" spans="1:8" ht="12.75">
      <c r="A16" s="1" t="s">
        <v>23</v>
      </c>
      <c r="B16" s="1"/>
      <c r="C16" s="1"/>
      <c r="D16" s="1"/>
      <c r="E16" s="1"/>
      <c r="F16" s="5">
        <v>552</v>
      </c>
      <c r="G16" s="7"/>
      <c r="H16" s="5">
        <v>552</v>
      </c>
    </row>
    <row r="17" spans="1:8" ht="12.75">
      <c r="A17" s="1" t="s">
        <v>24</v>
      </c>
      <c r="B17" s="1"/>
      <c r="C17" s="1"/>
      <c r="D17" s="1"/>
      <c r="E17" s="1"/>
      <c r="F17" s="6">
        <v>35060</v>
      </c>
      <c r="G17" s="10"/>
      <c r="H17" s="6">
        <v>28766</v>
      </c>
    </row>
    <row r="18" spans="1:8" ht="12.75">
      <c r="A18" s="1"/>
      <c r="B18" s="1"/>
      <c r="C18" s="1"/>
      <c r="D18" s="1"/>
      <c r="E18" s="1"/>
      <c r="F18" s="13">
        <f>SUM(F12:F17)</f>
        <v>53602</v>
      </c>
      <c r="G18" s="10"/>
      <c r="H18" s="13">
        <f>SUM(H12:H17)</f>
        <v>47742</v>
      </c>
    </row>
    <row r="19" spans="1:8" ht="12.75">
      <c r="A19" s="1"/>
      <c r="B19" s="1"/>
      <c r="C19" s="1"/>
      <c r="D19" s="1"/>
      <c r="E19" s="1"/>
      <c r="F19" s="7"/>
      <c r="G19" s="10"/>
      <c r="H19" s="7"/>
    </row>
    <row r="20" spans="1:8" ht="12.75">
      <c r="A20" s="2" t="s">
        <v>113</v>
      </c>
      <c r="B20" s="1"/>
      <c r="C20" s="1"/>
      <c r="D20" s="1"/>
      <c r="E20" s="1"/>
      <c r="F20" s="7"/>
      <c r="G20" s="10"/>
      <c r="H20" s="7"/>
    </row>
    <row r="21" spans="1:8" ht="12.75">
      <c r="A21" s="1" t="s">
        <v>14</v>
      </c>
      <c r="D21" s="1"/>
      <c r="E21" s="1"/>
      <c r="F21" s="12">
        <v>10448</v>
      </c>
      <c r="G21" s="10"/>
      <c r="H21" s="12">
        <v>16764</v>
      </c>
    </row>
    <row r="22" spans="1:8" ht="12.75">
      <c r="A22" s="1" t="s">
        <v>10</v>
      </c>
      <c r="B22" s="1"/>
      <c r="D22" s="1"/>
      <c r="E22" s="1"/>
      <c r="F22" s="5">
        <v>16644</v>
      </c>
      <c r="G22" s="10"/>
      <c r="H22" s="5">
        <v>17261</v>
      </c>
    </row>
    <row r="23" spans="1:8" ht="12.75">
      <c r="A23" s="1" t="s">
        <v>245</v>
      </c>
      <c r="B23" s="1"/>
      <c r="D23" s="1"/>
      <c r="E23" s="1"/>
      <c r="F23" s="5">
        <v>13450</v>
      </c>
      <c r="G23" s="10" t="s">
        <v>0</v>
      </c>
      <c r="H23" s="5">
        <v>12965</v>
      </c>
    </row>
    <row r="24" spans="1:8" ht="12.75">
      <c r="A24" s="1" t="s">
        <v>182</v>
      </c>
      <c r="B24" s="1"/>
      <c r="D24" s="1"/>
      <c r="E24" s="1"/>
      <c r="F24" s="5">
        <v>56</v>
      </c>
      <c r="G24" s="10"/>
      <c r="H24" s="5">
        <v>56</v>
      </c>
    </row>
    <row r="25" spans="1:8" ht="12.75">
      <c r="A25" s="1" t="s">
        <v>97</v>
      </c>
      <c r="B25" s="1"/>
      <c r="D25" s="1"/>
      <c r="E25" s="1"/>
      <c r="F25" s="5">
        <v>521</v>
      </c>
      <c r="G25" s="10"/>
      <c r="H25" s="5">
        <v>821</v>
      </c>
    </row>
    <row r="26" spans="1:8" ht="12.75">
      <c r="A26" s="1" t="s">
        <v>11</v>
      </c>
      <c r="B26" s="1"/>
      <c r="D26" s="1"/>
      <c r="E26" s="1"/>
      <c r="F26" s="6">
        <v>4747</v>
      </c>
      <c r="G26" s="10"/>
      <c r="H26" s="6">
        <v>4918</v>
      </c>
    </row>
    <row r="27" spans="2:8" ht="12.75">
      <c r="B27" s="1"/>
      <c r="C27" s="1"/>
      <c r="D27" s="1"/>
      <c r="E27" s="1"/>
      <c r="F27" s="13">
        <f>SUM(F21:F26)</f>
        <v>45866</v>
      </c>
      <c r="G27" s="10"/>
      <c r="H27" s="13">
        <f>SUM(H21:H26)</f>
        <v>52785</v>
      </c>
    </row>
    <row r="28" spans="1:8" ht="12.75">
      <c r="A28" s="1"/>
      <c r="B28" s="1"/>
      <c r="C28" s="1"/>
      <c r="D28" s="1"/>
      <c r="E28" s="1"/>
      <c r="F28" s="7"/>
      <c r="G28" s="10"/>
      <c r="H28" s="7"/>
    </row>
    <row r="29" spans="1:8" ht="12.75">
      <c r="A29" s="1"/>
      <c r="B29" s="1"/>
      <c r="C29" s="1"/>
      <c r="D29" s="1"/>
      <c r="E29" s="1"/>
      <c r="F29" s="15"/>
      <c r="G29" s="10"/>
      <c r="H29" s="15"/>
    </row>
    <row r="30" spans="1:8" ht="13.5" thickBot="1">
      <c r="A30" s="2" t="s">
        <v>122</v>
      </c>
      <c r="B30" s="1"/>
      <c r="C30" s="1"/>
      <c r="D30" s="1"/>
      <c r="E30" s="1"/>
      <c r="F30" s="41">
        <f>+F27+F18</f>
        <v>99468</v>
      </c>
      <c r="G30" s="10"/>
      <c r="H30" s="41">
        <f>+H27+H18</f>
        <v>100527</v>
      </c>
    </row>
    <row r="31" spans="1:8" ht="12.75">
      <c r="A31" s="1"/>
      <c r="B31" s="1"/>
      <c r="C31" s="1"/>
      <c r="D31" s="1"/>
      <c r="E31" s="1"/>
      <c r="F31" s="7"/>
      <c r="G31" s="10"/>
      <c r="H31" s="7"/>
    </row>
    <row r="32" spans="1:8" ht="12.75">
      <c r="A32" s="1"/>
      <c r="B32" s="1"/>
      <c r="C32" s="1"/>
      <c r="D32" s="1"/>
      <c r="E32" s="1"/>
      <c r="F32" s="7"/>
      <c r="G32" s="10"/>
      <c r="H32" s="7"/>
    </row>
    <row r="33" spans="1:8" ht="12.75">
      <c r="A33" s="2" t="s">
        <v>108</v>
      </c>
      <c r="B33" s="1"/>
      <c r="C33" s="1"/>
      <c r="D33" s="1"/>
      <c r="E33" s="1"/>
      <c r="F33" s="7"/>
      <c r="G33" s="10"/>
      <c r="H33" s="7"/>
    </row>
    <row r="34" spans="1:8" ht="12.75">
      <c r="A34" s="2" t="s">
        <v>109</v>
      </c>
      <c r="B34" s="1"/>
      <c r="C34" s="1"/>
      <c r="D34" s="1"/>
      <c r="E34" s="1"/>
      <c r="F34" s="7"/>
      <c r="G34" s="10"/>
      <c r="H34" s="7"/>
    </row>
    <row r="35" spans="1:8" ht="12.75">
      <c r="A35" s="1" t="s">
        <v>110</v>
      </c>
      <c r="B35" s="1"/>
      <c r="C35" s="1"/>
      <c r="D35" s="1"/>
      <c r="E35" s="1"/>
      <c r="F35" s="12">
        <v>95927</v>
      </c>
      <c r="G35" s="10"/>
      <c r="H35" s="12">
        <v>95927</v>
      </c>
    </row>
    <row r="36" spans="1:8" ht="12.75">
      <c r="A36" s="1" t="s">
        <v>183</v>
      </c>
      <c r="B36" s="1"/>
      <c r="C36" s="1"/>
      <c r="D36" s="1"/>
      <c r="E36" s="1"/>
      <c r="F36" s="5">
        <v>6599</v>
      </c>
      <c r="G36" s="10"/>
      <c r="H36" s="5">
        <v>6561</v>
      </c>
    </row>
    <row r="37" spans="1:8" ht="12.75">
      <c r="A37" s="1" t="s">
        <v>13</v>
      </c>
      <c r="C37" s="1"/>
      <c r="D37" s="1"/>
      <c r="E37" s="1"/>
      <c r="F37" s="5">
        <v>-76334</v>
      </c>
      <c r="G37" s="10"/>
      <c r="H37" s="5">
        <v>-75667</v>
      </c>
    </row>
    <row r="38" spans="1:8" ht="12.75">
      <c r="A38" s="1"/>
      <c r="C38" s="1"/>
      <c r="D38" s="1"/>
      <c r="E38" s="1"/>
      <c r="F38" s="12">
        <f>SUM(F35:F37)</f>
        <v>26192</v>
      </c>
      <c r="G38" s="10"/>
      <c r="H38" s="12">
        <f>SUM(H35:H37)</f>
        <v>26821</v>
      </c>
    </row>
    <row r="39" spans="1:8" ht="12.75">
      <c r="A39" s="1" t="s">
        <v>120</v>
      </c>
      <c r="B39" s="1"/>
      <c r="C39" s="1"/>
      <c r="D39" s="1"/>
      <c r="E39" s="1"/>
      <c r="F39" s="6">
        <v>8270</v>
      </c>
      <c r="G39" s="10"/>
      <c r="H39" s="6">
        <v>8306</v>
      </c>
    </row>
    <row r="40" spans="1:8" ht="12.75">
      <c r="A40" s="1" t="s">
        <v>119</v>
      </c>
      <c r="B40" s="1"/>
      <c r="C40" s="1"/>
      <c r="D40" s="1"/>
      <c r="E40" s="1"/>
      <c r="F40" s="13">
        <f>+F38+F39</f>
        <v>34462</v>
      </c>
      <c r="G40" s="10"/>
      <c r="H40" s="13">
        <f>+H38+H39</f>
        <v>35127</v>
      </c>
    </row>
    <row r="41" spans="1:8" ht="12.75">
      <c r="A41" s="1"/>
      <c r="B41" s="1"/>
      <c r="C41" s="1"/>
      <c r="D41" s="1"/>
      <c r="E41" s="1"/>
      <c r="F41" s="7"/>
      <c r="G41" s="10"/>
      <c r="H41" s="7"/>
    </row>
    <row r="42" spans="1:8" ht="12.75">
      <c r="A42" s="2" t="s">
        <v>112</v>
      </c>
      <c r="B42" s="1"/>
      <c r="C42" s="1"/>
      <c r="D42" s="1"/>
      <c r="E42" s="1"/>
      <c r="F42" s="7"/>
      <c r="G42" s="10"/>
      <c r="H42" s="7"/>
    </row>
    <row r="43" spans="1:8" ht="12.75">
      <c r="A43" s="1" t="s">
        <v>115</v>
      </c>
      <c r="B43" s="1"/>
      <c r="C43" s="1"/>
      <c r="D43" s="1"/>
      <c r="E43" s="1"/>
      <c r="F43" s="12">
        <v>107</v>
      </c>
      <c r="G43" s="10"/>
      <c r="H43" s="12">
        <v>177</v>
      </c>
    </row>
    <row r="44" spans="1:8" ht="12.75">
      <c r="A44" s="1" t="s">
        <v>116</v>
      </c>
      <c r="B44" s="1"/>
      <c r="C44" s="1"/>
      <c r="D44" s="1"/>
      <c r="E44" s="1"/>
      <c r="F44" s="6">
        <v>453</v>
      </c>
      <c r="G44" s="10"/>
      <c r="H44" s="6">
        <v>456</v>
      </c>
    </row>
    <row r="45" spans="1:8" ht="12.75">
      <c r="A45" s="1"/>
      <c r="B45" s="1"/>
      <c r="C45" s="1"/>
      <c r="D45" s="1"/>
      <c r="E45" s="1"/>
      <c r="F45" s="13">
        <f>SUM(F43:F44)</f>
        <v>560</v>
      </c>
      <c r="G45" s="10"/>
      <c r="H45" s="13">
        <f>SUM(H43:H44)</f>
        <v>633</v>
      </c>
    </row>
    <row r="46" spans="1:8" ht="12.75">
      <c r="A46" s="1"/>
      <c r="B46" s="1"/>
      <c r="C46" s="1"/>
      <c r="D46" s="1"/>
      <c r="E46" s="1"/>
      <c r="F46" s="7"/>
      <c r="G46" s="10"/>
      <c r="H46" s="7"/>
    </row>
    <row r="47" spans="1:8" ht="12.75">
      <c r="A47" s="2" t="s">
        <v>111</v>
      </c>
      <c r="B47" s="1"/>
      <c r="C47" s="1"/>
      <c r="D47" s="1"/>
      <c r="E47" s="1"/>
      <c r="F47" s="7"/>
      <c r="G47" s="10"/>
      <c r="H47" s="7"/>
    </row>
    <row r="48" spans="1:8" ht="12.75">
      <c r="A48" s="1" t="s">
        <v>184</v>
      </c>
      <c r="C48" s="1"/>
      <c r="D48" s="1"/>
      <c r="E48" s="1"/>
      <c r="F48" s="12">
        <v>28234</v>
      </c>
      <c r="G48" s="10"/>
      <c r="H48" s="12">
        <v>28498</v>
      </c>
    </row>
    <row r="49" spans="1:8" ht="12.75">
      <c r="A49" s="1" t="s">
        <v>181</v>
      </c>
      <c r="C49" s="1"/>
      <c r="D49" s="1"/>
      <c r="E49" s="1"/>
      <c r="F49" s="5">
        <v>33147</v>
      </c>
      <c r="G49" s="10"/>
      <c r="H49" s="5">
        <v>33147</v>
      </c>
    </row>
    <row r="50" spans="1:8" ht="12.75">
      <c r="A50" s="1" t="s">
        <v>117</v>
      </c>
      <c r="C50" s="1"/>
      <c r="D50" s="1"/>
      <c r="E50" s="1"/>
      <c r="F50" s="5">
        <v>2051</v>
      </c>
      <c r="G50" s="10"/>
      <c r="H50" s="5">
        <v>2007</v>
      </c>
    </row>
    <row r="51" spans="1:8" ht="12.75">
      <c r="A51" s="1" t="s">
        <v>32</v>
      </c>
      <c r="C51" s="1"/>
      <c r="D51" s="1"/>
      <c r="E51" s="1"/>
      <c r="F51" s="5">
        <v>1014</v>
      </c>
      <c r="G51" s="10"/>
      <c r="H51" s="5">
        <v>1115</v>
      </c>
    </row>
    <row r="52" spans="1:8" ht="12.75">
      <c r="A52" s="1"/>
      <c r="B52" s="1"/>
      <c r="C52" s="1"/>
      <c r="D52" s="1"/>
      <c r="E52" s="1"/>
      <c r="F52" s="13">
        <f>SUM(F48:F51)</f>
        <v>64446</v>
      </c>
      <c r="G52" s="10"/>
      <c r="H52" s="13">
        <f>SUM(H48:H51)</f>
        <v>64767</v>
      </c>
    </row>
    <row r="53" spans="1:8" ht="12.75">
      <c r="A53" s="1"/>
      <c r="B53" s="1"/>
      <c r="C53" s="1"/>
      <c r="D53" s="1"/>
      <c r="E53" s="1"/>
      <c r="F53" s="7"/>
      <c r="G53" s="10"/>
      <c r="H53" s="7"/>
    </row>
    <row r="54" spans="1:8" ht="12.75">
      <c r="A54" s="1"/>
      <c r="B54" s="1"/>
      <c r="C54" s="1"/>
      <c r="D54" s="1"/>
      <c r="E54" s="1"/>
      <c r="F54" s="15"/>
      <c r="G54" s="10"/>
      <c r="H54" s="15"/>
    </row>
    <row r="55" spans="1:8" ht="13.5" thickBot="1">
      <c r="A55" s="2" t="s">
        <v>118</v>
      </c>
      <c r="B55" s="1"/>
      <c r="C55" s="1"/>
      <c r="D55" s="1"/>
      <c r="E55" s="1"/>
      <c r="F55" s="41">
        <f>+F40+F45+F52</f>
        <v>99468</v>
      </c>
      <c r="G55" s="43"/>
      <c r="H55" s="41">
        <f>+H40+H45+H52</f>
        <v>100527</v>
      </c>
    </row>
    <row r="56" spans="1:8" ht="12.75">
      <c r="A56" s="1"/>
      <c r="B56" s="1"/>
      <c r="C56" s="1"/>
      <c r="D56" s="1"/>
      <c r="E56" s="1"/>
      <c r="F56" s="7"/>
      <c r="G56" s="10"/>
      <c r="H56" s="7"/>
    </row>
    <row r="57" spans="1:8" ht="13.5" thickBot="1">
      <c r="A57" s="1" t="s">
        <v>142</v>
      </c>
      <c r="B57" s="1"/>
      <c r="C57" s="1"/>
      <c r="D57" s="1"/>
      <c r="E57" s="1"/>
      <c r="F57" s="42">
        <f>+F38/F35</f>
        <v>0.27304095822865304</v>
      </c>
      <c r="G57" s="14"/>
      <c r="H57" s="42">
        <f>+H38/H35</f>
        <v>0.2795980276668717</v>
      </c>
    </row>
    <row r="58" spans="1:8" ht="12.75">
      <c r="A58" s="1"/>
      <c r="B58" s="1"/>
      <c r="C58" s="1"/>
      <c r="D58" s="1"/>
      <c r="E58" s="1"/>
      <c r="F58" s="1"/>
      <c r="G58" s="11"/>
      <c r="H58" s="1"/>
    </row>
    <row r="59" spans="1:8" ht="12.75">
      <c r="A59" s="1" t="s">
        <v>215</v>
      </c>
      <c r="B59" s="1"/>
      <c r="C59" s="1"/>
      <c r="D59" s="1"/>
      <c r="E59" s="1"/>
      <c r="F59" s="1"/>
      <c r="G59" s="1"/>
      <c r="H59" s="1"/>
    </row>
    <row r="60" spans="1:8" ht="12.75">
      <c r="A60" s="1" t="s">
        <v>259</v>
      </c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1"/>
      <c r="H61" s="7"/>
    </row>
    <row r="62" spans="1:8" ht="12.75">
      <c r="A62" s="1"/>
      <c r="B62" s="1"/>
      <c r="C62" s="1"/>
      <c r="D62" s="1"/>
      <c r="E62" s="1"/>
      <c r="F62" s="1"/>
      <c r="G62" s="11"/>
      <c r="H62" s="7"/>
    </row>
    <row r="63" spans="1:10" ht="12.75">
      <c r="A63" s="1"/>
      <c r="B63" s="1"/>
      <c r="C63" s="1"/>
      <c r="D63" s="1"/>
      <c r="E63" s="1"/>
      <c r="F63" s="1"/>
      <c r="G63" s="11"/>
      <c r="H63" s="7"/>
      <c r="I63" s="1"/>
      <c r="J63" s="1"/>
    </row>
    <row r="64" spans="1:10" ht="12.75">
      <c r="A64" s="1"/>
      <c r="B64" s="1"/>
      <c r="C64" s="1"/>
      <c r="D64" s="1"/>
      <c r="E64" s="1"/>
      <c r="F64" s="1"/>
      <c r="G64" s="11"/>
      <c r="H64" s="7"/>
      <c r="I64" s="1"/>
      <c r="J64" s="1"/>
    </row>
    <row r="65" spans="1:8" ht="12.75">
      <c r="A65" s="1"/>
      <c r="B65" s="1"/>
      <c r="C65" s="1"/>
      <c r="D65" s="1"/>
      <c r="E65" s="1"/>
      <c r="F65" s="1"/>
      <c r="G65" s="11"/>
      <c r="H65" s="7"/>
    </row>
    <row r="66" spans="1:8" ht="12.75">
      <c r="A66" s="1"/>
      <c r="B66" s="1"/>
      <c r="C66" s="1"/>
      <c r="D66" s="1"/>
      <c r="E66" s="1"/>
      <c r="F66" s="1"/>
      <c r="G66" s="11"/>
      <c r="H66" s="7"/>
    </row>
    <row r="67" spans="1:8" ht="12.75">
      <c r="A67" s="1"/>
      <c r="B67" s="1"/>
      <c r="C67" s="1"/>
      <c r="D67" s="1"/>
      <c r="E67" s="1"/>
      <c r="F67" s="1"/>
      <c r="G67" s="11"/>
      <c r="H67" s="7"/>
    </row>
    <row r="68" spans="1:8" ht="12.75">
      <c r="A68" s="1"/>
      <c r="B68" s="1"/>
      <c r="C68" s="1"/>
      <c r="D68" s="1"/>
      <c r="E68" s="1"/>
      <c r="F68" s="1"/>
      <c r="G68" s="11"/>
      <c r="H68" s="7"/>
    </row>
    <row r="69" spans="1:8" ht="12.75">
      <c r="A69" s="1"/>
      <c r="B69" s="1"/>
      <c r="C69" s="1"/>
      <c r="D69" s="1"/>
      <c r="E69" s="1"/>
      <c r="F69" s="1"/>
      <c r="G69" s="11"/>
      <c r="H69" s="7"/>
    </row>
    <row r="70" spans="1:8" ht="12.75">
      <c r="A70" s="1"/>
      <c r="B70" s="1"/>
      <c r="C70" s="1"/>
      <c r="D70" s="1"/>
      <c r="E70" s="1"/>
      <c r="F70" s="1"/>
      <c r="G70" s="11"/>
      <c r="H70" s="7"/>
    </row>
    <row r="71" spans="1:8" ht="12.75">
      <c r="A71" s="1"/>
      <c r="B71" s="1"/>
      <c r="C71" s="1"/>
      <c r="D71" s="1"/>
      <c r="E71" s="1"/>
      <c r="F71" s="1"/>
      <c r="G71" s="11"/>
      <c r="H71" s="7"/>
    </row>
    <row r="72" spans="1:8" ht="12.75">
      <c r="A72" s="1"/>
      <c r="B72" s="1"/>
      <c r="C72" s="1"/>
      <c r="D72" s="1"/>
      <c r="E72" s="1"/>
      <c r="F72" s="1"/>
      <c r="G72" s="11"/>
      <c r="H72" s="7"/>
    </row>
    <row r="73" spans="1:8" ht="12.75">
      <c r="A73" s="1"/>
      <c r="B73" s="1"/>
      <c r="C73" s="1"/>
      <c r="D73" s="1"/>
      <c r="E73" s="1"/>
      <c r="F73" s="1"/>
      <c r="G73" s="11"/>
      <c r="H73" s="7"/>
    </row>
    <row r="74" spans="1:8" ht="12.75">
      <c r="A74" s="1"/>
      <c r="B74" s="1"/>
      <c r="C74" s="1"/>
      <c r="D74" s="1"/>
      <c r="E74" s="1"/>
      <c r="F74" s="1"/>
      <c r="G74" s="11"/>
      <c r="H74" s="7"/>
    </row>
    <row r="75" spans="1:8" ht="12.75">
      <c r="A75" s="1"/>
      <c r="B75" s="1"/>
      <c r="C75" s="1"/>
      <c r="D75" s="1"/>
      <c r="E75" s="1"/>
      <c r="F75" s="1"/>
      <c r="G75" s="11"/>
      <c r="H75" s="7"/>
    </row>
    <row r="76" spans="1:8" ht="12.75">
      <c r="A76" s="1"/>
      <c r="B76" s="1"/>
      <c r="C76" s="1"/>
      <c r="D76" s="1"/>
      <c r="E76" s="1"/>
      <c r="F76" s="1"/>
      <c r="G76" s="11"/>
      <c r="H76" s="7"/>
    </row>
    <row r="77" spans="1:8" ht="12.75">
      <c r="A77" s="1"/>
      <c r="B77" s="1"/>
      <c r="C77" s="1"/>
      <c r="D77" s="1"/>
      <c r="E77" s="1"/>
      <c r="F77" s="1"/>
      <c r="G77" s="11"/>
      <c r="H77" s="7"/>
    </row>
    <row r="78" spans="1:8" ht="12.75">
      <c r="A78" s="1"/>
      <c r="B78" s="1"/>
      <c r="C78" s="1"/>
      <c r="D78" s="1"/>
      <c r="E78" s="1"/>
      <c r="F78" s="1"/>
      <c r="G78" s="11"/>
      <c r="H78" s="7"/>
    </row>
    <row r="79" spans="1:8" ht="12.75">
      <c r="A79" s="1"/>
      <c r="B79" s="1"/>
      <c r="C79" s="1"/>
      <c r="D79" s="1"/>
      <c r="E79" s="1"/>
      <c r="F79" s="1"/>
      <c r="G79" s="11"/>
      <c r="H79" s="7"/>
    </row>
    <row r="80" spans="1:8" ht="12.75">
      <c r="A80" s="1"/>
      <c r="B80" s="1"/>
      <c r="C80" s="1"/>
      <c r="D80" s="1"/>
      <c r="E80" s="1"/>
      <c r="F80" s="1"/>
      <c r="G80" s="11"/>
      <c r="H80" s="7"/>
    </row>
    <row r="81" spans="1:8" ht="12.75">
      <c r="A81" s="1"/>
      <c r="B81" s="1"/>
      <c r="C81" s="1"/>
      <c r="D81" s="1"/>
      <c r="E81" s="1"/>
      <c r="F81" s="1"/>
      <c r="G81" s="11"/>
      <c r="H81" s="7"/>
    </row>
    <row r="82" spans="1:8" ht="12.75">
      <c r="A82" s="1"/>
      <c r="B82" s="1"/>
      <c r="C82" s="1"/>
      <c r="D82" s="1"/>
      <c r="E82" s="1"/>
      <c r="F82" s="1"/>
      <c r="G82" s="11"/>
      <c r="H82" s="7"/>
    </row>
    <row r="83" spans="1:8" ht="12.75">
      <c r="A83" s="1"/>
      <c r="B83" s="1"/>
      <c r="C83" s="1"/>
      <c r="D83" s="1"/>
      <c r="E83" s="1"/>
      <c r="F83" s="1"/>
      <c r="G83" s="11"/>
      <c r="H83" s="7"/>
    </row>
    <row r="84" spans="1:8" ht="12.75">
      <c r="A84" s="1"/>
      <c r="B84" s="1"/>
      <c r="C84" s="1"/>
      <c r="D84" s="1"/>
      <c r="E84" s="1"/>
      <c r="F84" s="1"/>
      <c r="G84" s="11"/>
      <c r="H84" s="7"/>
    </row>
    <row r="85" spans="1:8" ht="12.75">
      <c r="A85" s="1"/>
      <c r="B85" s="1"/>
      <c r="C85" s="1"/>
      <c r="D85" s="1"/>
      <c r="E85" s="1"/>
      <c r="F85" s="1"/>
      <c r="G85" s="11"/>
      <c r="H85" s="7"/>
    </row>
    <row r="86" spans="1:8" ht="12.75">
      <c r="A86" s="1"/>
      <c r="B86" s="1"/>
      <c r="C86" s="1"/>
      <c r="D86" s="1"/>
      <c r="E86" s="1"/>
      <c r="F86" s="1"/>
      <c r="G86" s="11"/>
      <c r="H86" s="7"/>
    </row>
    <row r="87" spans="1:8" ht="12.75">
      <c r="A87" s="1"/>
      <c r="B87" s="1"/>
      <c r="C87" s="1"/>
      <c r="D87" s="1"/>
      <c r="E87" s="1"/>
      <c r="F87" s="1"/>
      <c r="G87" s="11"/>
      <c r="H87" s="7"/>
    </row>
    <row r="88" spans="6:8" ht="12.75">
      <c r="F88" s="1"/>
      <c r="G88" s="11"/>
      <c r="H88" s="7"/>
    </row>
    <row r="89" spans="6:8" ht="12.75">
      <c r="F89" s="1"/>
      <c r="G89" s="11"/>
      <c r="H89" s="7"/>
    </row>
    <row r="90" spans="6:8" ht="12.75">
      <c r="F90" s="1"/>
      <c r="G90" s="11"/>
      <c r="H90" s="7"/>
    </row>
    <row r="91" spans="6:8" ht="12.75">
      <c r="F91" s="1"/>
      <c r="G91" s="11"/>
      <c r="H91" s="7"/>
    </row>
    <row r="92" spans="6:8" ht="12.75">
      <c r="F92" s="1"/>
      <c r="G92" s="11"/>
      <c r="H92" s="7"/>
    </row>
    <row r="93" spans="6:8" ht="12.75">
      <c r="F93" s="1"/>
      <c r="G93" s="1"/>
      <c r="H93" s="7"/>
    </row>
    <row r="94" spans="6:8" ht="12.75">
      <c r="F94" s="1"/>
      <c r="G94" s="1"/>
      <c r="H94" s="7"/>
    </row>
    <row r="95" spans="6:8" ht="12.75">
      <c r="F95" s="1"/>
      <c r="G95" s="1"/>
      <c r="H95" s="7"/>
    </row>
    <row r="96" spans="6:8" ht="12.75">
      <c r="F96" s="1"/>
      <c r="G96" s="1"/>
      <c r="H96" s="7"/>
    </row>
    <row r="97" spans="6:8" ht="12.75">
      <c r="F97" s="1"/>
      <c r="G97" s="1"/>
      <c r="H97" s="7"/>
    </row>
    <row r="98" spans="6:8" ht="12.75">
      <c r="F98" s="1"/>
      <c r="G98" s="1"/>
      <c r="H98" s="7"/>
    </row>
    <row r="99" spans="6:8" ht="12.75">
      <c r="F99" s="1"/>
      <c r="G99" s="1"/>
      <c r="H99" s="7"/>
    </row>
    <row r="100" spans="6:8" ht="12.75">
      <c r="F100" s="1"/>
      <c r="G100" s="1"/>
      <c r="H100" s="7"/>
    </row>
    <row r="101" spans="6:8" ht="12.75">
      <c r="F101" s="1"/>
      <c r="G101" s="1"/>
      <c r="H101" s="7"/>
    </row>
    <row r="102" spans="6:8" ht="12.75">
      <c r="F102" s="1"/>
      <c r="G102" s="1"/>
      <c r="H102" s="7"/>
    </row>
    <row r="103" spans="6:8" ht="12.75">
      <c r="F103" s="1"/>
      <c r="G103" s="1"/>
      <c r="H103" s="7"/>
    </row>
    <row r="104" spans="6:8" ht="12.75">
      <c r="F104" s="1"/>
      <c r="G104" s="1"/>
      <c r="H104" s="7"/>
    </row>
    <row r="105" spans="6:8" ht="12.75">
      <c r="F105" s="1"/>
      <c r="G105" s="1"/>
      <c r="H105" s="7"/>
    </row>
    <row r="106" spans="6:8" ht="12.75">
      <c r="F106" s="1"/>
      <c r="G106" s="1"/>
      <c r="H106" s="7"/>
    </row>
    <row r="107" spans="6:8" ht="12.75">
      <c r="F107" s="1"/>
      <c r="G107" s="1"/>
      <c r="H107" s="7"/>
    </row>
    <row r="108" spans="6:8" ht="12.75">
      <c r="F108" s="1"/>
      <c r="G108" s="1"/>
      <c r="H108" s="7"/>
    </row>
    <row r="109" spans="6:8" ht="12.75">
      <c r="F109" s="1"/>
      <c r="G109" s="1"/>
      <c r="H109" s="7"/>
    </row>
    <row r="110" spans="6:8" ht="12.75">
      <c r="F110" s="1"/>
      <c r="G110" s="1"/>
      <c r="H110" s="7"/>
    </row>
    <row r="111" spans="6:8" ht="12.75">
      <c r="F111" s="1"/>
      <c r="G111" s="1"/>
      <c r="H111" s="7"/>
    </row>
    <row r="112" spans="6:8" ht="12.75">
      <c r="F112" s="1"/>
      <c r="G112" s="1"/>
      <c r="H112" s="7"/>
    </row>
    <row r="113" spans="6:8" ht="12.75">
      <c r="F113" s="1"/>
      <c r="G113" s="1"/>
      <c r="H113" s="7"/>
    </row>
    <row r="114" spans="6:8" ht="12.75">
      <c r="F114" s="1"/>
      <c r="G114" s="1"/>
      <c r="H114" s="7"/>
    </row>
    <row r="115" spans="6:8" ht="12.75">
      <c r="F115" s="1"/>
      <c r="G115" s="1"/>
      <c r="H115" s="7"/>
    </row>
    <row r="116" spans="6:8" ht="12.75">
      <c r="F116" s="1"/>
      <c r="G116" s="1"/>
      <c r="H116" s="7"/>
    </row>
    <row r="117" spans="6:8" ht="12.75">
      <c r="F117" s="1"/>
      <c r="G117" s="1"/>
      <c r="H117" s="7"/>
    </row>
    <row r="118" spans="6:8" ht="12.75">
      <c r="F118" s="1"/>
      <c r="G118" s="1"/>
      <c r="H118" s="7"/>
    </row>
    <row r="119" spans="6:8" ht="12.75">
      <c r="F119" s="1"/>
      <c r="G119" s="1"/>
      <c r="H119" s="7"/>
    </row>
    <row r="120" spans="6:8" ht="12.75">
      <c r="F120" s="1"/>
      <c r="G120" s="1"/>
      <c r="H120" s="7"/>
    </row>
    <row r="121" spans="6:8" ht="12.75">
      <c r="F121" s="1"/>
      <c r="G121" s="1"/>
      <c r="H121" s="7"/>
    </row>
    <row r="122" spans="6:8" ht="12.75">
      <c r="F122" s="1"/>
      <c r="G122" s="1"/>
      <c r="H122" s="7"/>
    </row>
    <row r="123" spans="6:8" ht="12.75">
      <c r="F123" s="1"/>
      <c r="G123" s="1"/>
      <c r="H123" s="7"/>
    </row>
    <row r="124" spans="6:8" ht="12.75">
      <c r="F124" s="1"/>
      <c r="G124" s="1"/>
      <c r="H124" s="7"/>
    </row>
    <row r="125" spans="6:8" ht="12.75">
      <c r="F125" s="1"/>
      <c r="G125" s="1"/>
      <c r="H125" s="7"/>
    </row>
    <row r="126" spans="6:8" ht="12.75">
      <c r="F126" s="1"/>
      <c r="G126" s="1"/>
      <c r="H126" s="7"/>
    </row>
    <row r="127" spans="6:8" ht="12.75">
      <c r="F127" s="1"/>
      <c r="G127" s="1"/>
      <c r="H127" s="7"/>
    </row>
    <row r="128" spans="6:8" ht="12.75">
      <c r="F128" s="1"/>
      <c r="G128" s="1"/>
      <c r="H128" s="7"/>
    </row>
    <row r="129" spans="6:8" ht="12.75">
      <c r="F129" s="1"/>
      <c r="G129" s="1"/>
      <c r="H129" s="7"/>
    </row>
    <row r="130" spans="6:8" ht="12.75">
      <c r="F130" s="1"/>
      <c r="G130" s="1"/>
      <c r="H130" s="7"/>
    </row>
    <row r="131" spans="6:8" ht="12.75">
      <c r="F131" s="1"/>
      <c r="G131" s="1"/>
      <c r="H131" s="7"/>
    </row>
    <row r="132" spans="6:8" ht="12.75">
      <c r="F132" s="1"/>
      <c r="G132" s="1"/>
      <c r="H132" s="7"/>
    </row>
    <row r="133" spans="6:8" ht="12.75">
      <c r="F133" s="1"/>
      <c r="G133" s="1"/>
      <c r="H133" s="7"/>
    </row>
    <row r="134" spans="6:8" ht="12.75">
      <c r="F134" s="1"/>
      <c r="G134" s="1"/>
      <c r="H134" s="7"/>
    </row>
    <row r="135" spans="6:8" ht="12.75">
      <c r="F135" s="1"/>
      <c r="G135" s="1"/>
      <c r="H135" s="7"/>
    </row>
    <row r="136" spans="6:8" ht="12.75">
      <c r="F136" s="1"/>
      <c r="G136" s="1"/>
      <c r="H136" s="7"/>
    </row>
    <row r="137" spans="6:8" ht="12.75">
      <c r="F137" s="1"/>
      <c r="G137" s="1"/>
      <c r="H137" s="7"/>
    </row>
    <row r="138" spans="6:8" ht="12.75">
      <c r="F138" s="1"/>
      <c r="G138" s="1"/>
      <c r="H138" s="7"/>
    </row>
    <row r="139" spans="6:8" ht="12.75">
      <c r="F139" s="1"/>
      <c r="G139" s="1"/>
      <c r="H139" s="7"/>
    </row>
    <row r="140" spans="6:8" ht="12.75">
      <c r="F140" s="1"/>
      <c r="G140" s="1"/>
      <c r="H140" s="7"/>
    </row>
    <row r="141" spans="6:8" ht="12.75">
      <c r="F141" s="1"/>
      <c r="G141" s="1"/>
      <c r="H141" s="7"/>
    </row>
    <row r="142" spans="6:8" ht="12.75">
      <c r="F142" s="1"/>
      <c r="G142" s="1"/>
      <c r="H142" s="7"/>
    </row>
    <row r="143" spans="6:8" ht="12.75">
      <c r="F143" s="1"/>
      <c r="G143" s="1"/>
      <c r="H143" s="7"/>
    </row>
    <row r="144" spans="6:8" ht="12.75">
      <c r="F144" s="1"/>
      <c r="G144" s="1"/>
      <c r="H144" s="7"/>
    </row>
    <row r="145" spans="6:8" ht="12.75">
      <c r="F145" s="1"/>
      <c r="G145" s="1"/>
      <c r="H145" s="7"/>
    </row>
    <row r="146" spans="6:8" ht="12.75">
      <c r="F146" s="1"/>
      <c r="G146" s="1"/>
      <c r="H146" s="7"/>
    </row>
    <row r="147" spans="6:8" ht="12.75">
      <c r="F147" s="1"/>
      <c r="G147" s="1"/>
      <c r="H147" s="7"/>
    </row>
    <row r="148" spans="6:8" ht="12.75">
      <c r="F148" s="1"/>
      <c r="G148" s="1"/>
      <c r="H148" s="7"/>
    </row>
    <row r="149" spans="6:8" ht="12.75">
      <c r="F149" s="1"/>
      <c r="G149" s="1"/>
      <c r="H149" s="7"/>
    </row>
    <row r="150" spans="6:8" ht="12.75">
      <c r="F150" s="1"/>
      <c r="G150" s="1"/>
      <c r="H150" s="7"/>
    </row>
    <row r="151" spans="6:8" ht="12.75">
      <c r="F151" s="1"/>
      <c r="G151" s="1"/>
      <c r="H151" s="7"/>
    </row>
    <row r="152" spans="6:8" ht="12.75">
      <c r="F152" s="1"/>
      <c r="G152" s="1"/>
      <c r="H152" s="7"/>
    </row>
    <row r="153" spans="6:8" ht="12.75">
      <c r="F153" s="1"/>
      <c r="G153" s="1"/>
      <c r="H153" s="7"/>
    </row>
    <row r="154" spans="6:8" ht="12.75">
      <c r="F154" s="1"/>
      <c r="G154" s="1"/>
      <c r="H154" s="7"/>
    </row>
    <row r="155" spans="6:8" ht="12.75">
      <c r="F155" s="1"/>
      <c r="G155" s="1"/>
      <c r="H155" s="7"/>
    </row>
    <row r="156" spans="6:8" ht="12.75">
      <c r="F156" s="1"/>
      <c r="G156" s="1"/>
      <c r="H156" s="7"/>
    </row>
    <row r="157" spans="6:8" ht="12.75">
      <c r="F157" s="1"/>
      <c r="G157" s="1"/>
      <c r="H157" s="7"/>
    </row>
    <row r="158" spans="6:8" ht="12.75">
      <c r="F158" s="1"/>
      <c r="G158" s="1"/>
      <c r="H158" s="7"/>
    </row>
    <row r="159" ht="12.75">
      <c r="H159" s="19"/>
    </row>
    <row r="160" ht="12.75">
      <c r="H160" s="19"/>
    </row>
    <row r="161" ht="12.75">
      <c r="H161" s="19"/>
    </row>
    <row r="162" ht="12.75">
      <c r="H162" s="19"/>
    </row>
    <row r="163" ht="12.75">
      <c r="H163" s="19"/>
    </row>
    <row r="164" ht="12.75">
      <c r="H164" s="19"/>
    </row>
    <row r="165" ht="12.75">
      <c r="H165" s="19"/>
    </row>
    <row r="166" ht="12.75">
      <c r="H166" s="19"/>
    </row>
    <row r="167" ht="12.75">
      <c r="H167" s="19"/>
    </row>
    <row r="168" ht="12.75">
      <c r="H168" s="19"/>
    </row>
    <row r="169" ht="12.75">
      <c r="H169" s="19"/>
    </row>
    <row r="170" ht="12.75">
      <c r="H170" s="19"/>
    </row>
    <row r="171" ht="12.75">
      <c r="H171" s="19"/>
    </row>
    <row r="172" ht="12.75">
      <c r="H172" s="19"/>
    </row>
    <row r="173" ht="12.75">
      <c r="H173" s="19"/>
    </row>
    <row r="174" ht="12.75">
      <c r="H174" s="19"/>
    </row>
    <row r="175" ht="12.75">
      <c r="H175" s="19"/>
    </row>
    <row r="176" ht="12.75">
      <c r="H176" s="19"/>
    </row>
    <row r="177" ht="12.75">
      <c r="H177" s="19"/>
    </row>
  </sheetData>
  <sheetProtection/>
  <printOptions/>
  <pageMargins left="0.43" right="0.48" top="0.34" bottom="0.21" header="0.32" footer="0.21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2"/>
  <sheetViews>
    <sheetView zoomScalePageLayoutView="0" workbookViewId="0" topLeftCell="B13">
      <selection activeCell="J16" sqref="J16"/>
    </sheetView>
  </sheetViews>
  <sheetFormatPr defaultColWidth="9.140625" defaultRowHeight="12.75"/>
  <cols>
    <col min="3" max="3" width="10.7109375" style="0" customWidth="1"/>
    <col min="4" max="4" width="9.7109375" style="0" customWidth="1"/>
    <col min="6" max="6" width="14.421875" style="0" bestFit="1" customWidth="1"/>
    <col min="7" max="9" width="11.57421875" style="0" customWidth="1"/>
  </cols>
  <sheetData>
    <row r="1" ht="12.75">
      <c r="A1" s="2" t="s">
        <v>7</v>
      </c>
    </row>
    <row r="2" ht="12.75">
      <c r="A2" s="2" t="s">
        <v>15</v>
      </c>
    </row>
    <row r="3" ht="12.75">
      <c r="A3" s="2" t="s">
        <v>261</v>
      </c>
    </row>
    <row r="4" spans="1:6" ht="12.75">
      <c r="A4" s="2" t="s">
        <v>6</v>
      </c>
      <c r="B4" s="1"/>
      <c r="C4" s="1"/>
      <c r="D4" s="1"/>
      <c r="E4" s="1"/>
      <c r="F4" s="1"/>
    </row>
    <row r="5" spans="1:8" ht="12.75">
      <c r="A5" s="2"/>
      <c r="B5" s="1"/>
      <c r="C5" s="1"/>
      <c r="D5" s="1"/>
      <c r="E5" s="1" t="s">
        <v>144</v>
      </c>
      <c r="F5" s="1"/>
      <c r="H5" s="47"/>
    </row>
    <row r="6" spans="1:12" ht="12.75">
      <c r="A6" s="1"/>
      <c r="B6" s="1"/>
      <c r="C6" s="1"/>
      <c r="D6" s="1"/>
      <c r="E6" s="17" t="s">
        <v>16</v>
      </c>
      <c r="F6" s="17" t="s">
        <v>232</v>
      </c>
      <c r="G6" s="17" t="s">
        <v>17</v>
      </c>
      <c r="H6" s="17" t="s">
        <v>98</v>
      </c>
      <c r="I6" s="17" t="s">
        <v>123</v>
      </c>
      <c r="J6" s="17" t="s">
        <v>125</v>
      </c>
      <c r="K6" s="1"/>
      <c r="L6" s="1"/>
    </row>
    <row r="7" spans="1:12" ht="12.75">
      <c r="A7" s="1"/>
      <c r="B7" s="1"/>
      <c r="C7" s="1"/>
      <c r="D7" s="1"/>
      <c r="E7" s="18" t="s">
        <v>18</v>
      </c>
      <c r="F7" s="18" t="s">
        <v>231</v>
      </c>
      <c r="G7" s="18" t="s">
        <v>19</v>
      </c>
      <c r="H7" s="18" t="s">
        <v>99</v>
      </c>
      <c r="I7" s="18" t="s">
        <v>124</v>
      </c>
      <c r="J7" s="18" t="s">
        <v>126</v>
      </c>
      <c r="K7" s="1"/>
      <c r="L7" s="1"/>
    </row>
    <row r="8" spans="2:12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1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 t="s">
        <v>256</v>
      </c>
      <c r="B10" s="1"/>
      <c r="C10" s="1"/>
      <c r="D10" s="1"/>
      <c r="E10" s="7">
        <v>95927</v>
      </c>
      <c r="F10" s="7">
        <v>6561</v>
      </c>
      <c r="G10" s="7">
        <v>-75667</v>
      </c>
      <c r="H10" s="7">
        <v>0</v>
      </c>
      <c r="I10" s="7">
        <v>8306</v>
      </c>
      <c r="J10" s="7">
        <f>SUM(E10:I10)</f>
        <v>35127</v>
      </c>
      <c r="K10" s="1"/>
      <c r="L10" s="1"/>
    </row>
    <row r="11" spans="1:12" ht="12.75">
      <c r="A11" s="1"/>
      <c r="B11" s="1"/>
      <c r="C11" s="1"/>
      <c r="D11" s="1"/>
      <c r="E11" s="7"/>
      <c r="F11" s="7"/>
      <c r="G11" s="7"/>
      <c r="H11" s="7"/>
      <c r="I11" s="7"/>
      <c r="J11" s="7"/>
      <c r="K11" s="1"/>
      <c r="L11" s="1"/>
    </row>
    <row r="12" spans="1:12" ht="12.75">
      <c r="A12" s="1" t="s">
        <v>230</v>
      </c>
      <c r="B12" s="1"/>
      <c r="C12" s="1"/>
      <c r="D12" s="1"/>
      <c r="E12" s="7">
        <v>0</v>
      </c>
      <c r="F12" s="7">
        <v>38</v>
      </c>
      <c r="G12" s="7">
        <v>0</v>
      </c>
      <c r="H12" s="7">
        <v>0</v>
      </c>
      <c r="I12" s="7">
        <v>0</v>
      </c>
      <c r="J12" s="7">
        <f>SUM(E12:I12)</f>
        <v>38</v>
      </c>
      <c r="K12" s="1"/>
      <c r="L12" s="1"/>
    </row>
    <row r="13" spans="1:12" ht="12.75">
      <c r="A13" s="1"/>
      <c r="B13" s="1"/>
      <c r="C13" s="1"/>
      <c r="D13" s="1"/>
      <c r="E13" s="7"/>
      <c r="F13" s="7"/>
      <c r="G13" s="7"/>
      <c r="H13" s="7"/>
      <c r="I13" s="7"/>
      <c r="J13" s="7"/>
      <c r="K13" s="1"/>
      <c r="L13" s="1"/>
    </row>
    <row r="14" spans="1:12" ht="12.75">
      <c r="A14" s="1" t="s">
        <v>179</v>
      </c>
      <c r="B14" s="1"/>
      <c r="C14" s="1"/>
      <c r="D14" s="1"/>
      <c r="E14" s="8">
        <v>0</v>
      </c>
      <c r="F14" s="8">
        <v>0</v>
      </c>
      <c r="G14" s="8">
        <v>-667</v>
      </c>
      <c r="H14" s="8">
        <v>0</v>
      </c>
      <c r="I14" s="8">
        <v>-36</v>
      </c>
      <c r="J14" s="8">
        <f>SUM(E14:I14)</f>
        <v>-703</v>
      </c>
      <c r="K14" s="1"/>
      <c r="L14" s="1"/>
    </row>
    <row r="15" spans="1:12" ht="12.75">
      <c r="A15" s="1"/>
      <c r="B15" s="1"/>
      <c r="C15" s="1"/>
      <c r="D15" s="1"/>
      <c r="E15" s="7"/>
      <c r="F15" s="7"/>
      <c r="G15" s="7"/>
      <c r="H15" s="7"/>
      <c r="I15" s="7"/>
      <c r="J15" s="7"/>
      <c r="K15" s="1"/>
      <c r="L15" s="1"/>
    </row>
    <row r="16" spans="1:12" ht="13.5" thickBot="1">
      <c r="A16" s="1" t="s">
        <v>257</v>
      </c>
      <c r="B16" s="1"/>
      <c r="C16" s="1"/>
      <c r="D16" s="1"/>
      <c r="E16" s="9">
        <f aca="true" t="shared" si="0" ref="E16:J16">SUM(E10:E14)</f>
        <v>95927</v>
      </c>
      <c r="F16" s="9">
        <f t="shared" si="0"/>
        <v>6599</v>
      </c>
      <c r="G16" s="9">
        <f t="shared" si="0"/>
        <v>-76334</v>
      </c>
      <c r="H16" s="9">
        <f t="shared" si="0"/>
        <v>0</v>
      </c>
      <c r="I16" s="9">
        <f t="shared" si="0"/>
        <v>8270</v>
      </c>
      <c r="J16" s="9">
        <f t="shared" si="0"/>
        <v>34462</v>
      </c>
      <c r="K16" s="1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 t="s">
        <v>190</v>
      </c>
      <c r="B19" s="1"/>
      <c r="C19" s="1"/>
      <c r="D19" s="1"/>
      <c r="E19" s="7">
        <v>95927</v>
      </c>
      <c r="F19" s="7">
        <v>7003</v>
      </c>
      <c r="G19" s="7">
        <v>-76721</v>
      </c>
      <c r="H19" s="7">
        <v>0</v>
      </c>
      <c r="I19" s="7">
        <v>8155</v>
      </c>
      <c r="J19" s="7">
        <f>SUM(E19:I19)</f>
        <v>34364</v>
      </c>
      <c r="K19" s="1"/>
      <c r="L19" s="1"/>
    </row>
    <row r="20" spans="1:12" ht="12.75">
      <c r="A20" s="1"/>
      <c r="B20" s="1"/>
      <c r="C20" s="1"/>
      <c r="D20" s="1"/>
      <c r="E20" s="7"/>
      <c r="F20" s="7"/>
      <c r="G20" s="7"/>
      <c r="H20" s="7"/>
      <c r="I20" s="7"/>
      <c r="J20" s="7"/>
      <c r="K20" s="1"/>
      <c r="L20" s="1"/>
    </row>
    <row r="21" spans="1:12" ht="12.75">
      <c r="A21" s="1" t="s">
        <v>230</v>
      </c>
      <c r="B21" s="1"/>
      <c r="C21" s="1"/>
      <c r="D21" s="1"/>
      <c r="E21" s="7">
        <v>0</v>
      </c>
      <c r="F21" s="7">
        <v>-226</v>
      </c>
      <c r="G21" s="7">
        <v>0</v>
      </c>
      <c r="H21" s="7">
        <v>0</v>
      </c>
      <c r="I21" s="7">
        <v>0</v>
      </c>
      <c r="J21" s="7">
        <f>SUM(E21:I21)</f>
        <v>-226</v>
      </c>
      <c r="K21" s="1"/>
      <c r="L21" s="1"/>
    </row>
    <row r="22" spans="1:12" ht="12.75">
      <c r="A22" s="1"/>
      <c r="B22" s="1"/>
      <c r="C22" s="1"/>
      <c r="D22" s="1"/>
      <c r="E22" s="7"/>
      <c r="F22" s="7"/>
      <c r="G22" s="7"/>
      <c r="H22" s="7"/>
      <c r="I22" s="7"/>
      <c r="J22" s="7"/>
      <c r="K22" s="1"/>
      <c r="L22" s="1"/>
    </row>
    <row r="23" spans="1:12" ht="12.75">
      <c r="A23" s="1" t="s">
        <v>179</v>
      </c>
      <c r="B23" s="1"/>
      <c r="C23" s="1"/>
      <c r="D23" s="1"/>
      <c r="E23" s="8">
        <v>0</v>
      </c>
      <c r="F23" s="8">
        <v>0</v>
      </c>
      <c r="G23" s="8">
        <v>-634</v>
      </c>
      <c r="H23" s="8">
        <v>0</v>
      </c>
      <c r="I23" s="8">
        <v>14</v>
      </c>
      <c r="J23" s="8">
        <f>SUM(E23:I23)</f>
        <v>-620</v>
      </c>
      <c r="K23" s="1"/>
      <c r="L23" s="1"/>
    </row>
    <row r="24" spans="1:12" ht="12.75">
      <c r="A24" s="1"/>
      <c r="B24" s="1"/>
      <c r="C24" s="1"/>
      <c r="D24" s="1"/>
      <c r="E24" s="7"/>
      <c r="F24" s="7"/>
      <c r="G24" s="7"/>
      <c r="H24" s="7"/>
      <c r="I24" s="7"/>
      <c r="J24" s="7"/>
      <c r="K24" s="1"/>
      <c r="L24" s="1"/>
    </row>
    <row r="25" spans="1:12" ht="13.5" thickBot="1">
      <c r="A25" s="1" t="s">
        <v>189</v>
      </c>
      <c r="B25" s="1"/>
      <c r="C25" s="1"/>
      <c r="D25" s="1"/>
      <c r="E25" s="9">
        <f aca="true" t="shared" si="1" ref="E25:J25">SUM(E19:E23)</f>
        <v>95927</v>
      </c>
      <c r="F25" s="9">
        <f t="shared" si="1"/>
        <v>6777</v>
      </c>
      <c r="G25" s="9">
        <f t="shared" si="1"/>
        <v>-77355</v>
      </c>
      <c r="H25" s="9">
        <f t="shared" si="1"/>
        <v>0</v>
      </c>
      <c r="I25" s="9">
        <f t="shared" si="1"/>
        <v>8169</v>
      </c>
      <c r="J25" s="9">
        <f t="shared" si="1"/>
        <v>33518</v>
      </c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9" ht="12.75">
      <c r="A28" s="1"/>
      <c r="B28" s="1"/>
      <c r="C28" s="1"/>
      <c r="D28" s="1"/>
      <c r="E28" s="1"/>
      <c r="F28" s="1"/>
      <c r="G28" s="7"/>
      <c r="H28" s="7"/>
      <c r="I28" s="7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 t="s">
        <v>217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 t="s">
        <v>258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</sheetData>
  <sheetProtection/>
  <printOptions/>
  <pageMargins left="0.37" right="0.33" top="1" bottom="0.6" header="0.5" footer="0.5"/>
  <pageSetup fitToHeight="1" fitToWidth="1" horizontalDpi="300" verticalDpi="300" orientation="portrait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A7">
      <selection activeCell="G31" sqref="G31"/>
    </sheetView>
  </sheetViews>
  <sheetFormatPr defaultColWidth="9.140625" defaultRowHeight="12.75"/>
  <cols>
    <col min="6" max="7" width="10.7109375" style="0" customWidth="1"/>
    <col min="8" max="8" width="5.7109375" style="0" customWidth="1"/>
    <col min="9" max="9" width="10.7109375" style="0" customWidth="1"/>
  </cols>
  <sheetData>
    <row r="1" spans="1:12" ht="12.75">
      <c r="A1" s="2" t="s">
        <v>7</v>
      </c>
      <c r="B1" s="1"/>
      <c r="C1" s="1"/>
      <c r="D1" s="1"/>
      <c r="E1" s="1"/>
      <c r="F1" s="1"/>
      <c r="G1" s="1"/>
      <c r="H1" s="11"/>
      <c r="I1" s="1"/>
      <c r="J1" s="1"/>
      <c r="K1" s="1"/>
      <c r="L1" s="1"/>
    </row>
    <row r="2" spans="1:12" ht="12.75">
      <c r="A2" s="2" t="s">
        <v>25</v>
      </c>
      <c r="B2" s="1"/>
      <c r="C2" s="1"/>
      <c r="D2" s="1"/>
      <c r="E2" s="1"/>
      <c r="F2" s="1"/>
      <c r="G2" s="1"/>
      <c r="H2" s="11"/>
      <c r="I2" s="1"/>
      <c r="J2" s="1"/>
      <c r="K2" s="1"/>
      <c r="L2" s="1"/>
    </row>
    <row r="3" spans="1:15" ht="12.75">
      <c r="A3" s="2" t="s">
        <v>262</v>
      </c>
      <c r="B3" s="1"/>
      <c r="C3" s="1"/>
      <c r="D3" s="1"/>
      <c r="E3" s="1"/>
      <c r="F3" s="1"/>
      <c r="G3" s="1"/>
      <c r="H3" s="11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1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F6" s="1"/>
      <c r="G6" s="3" t="s">
        <v>4</v>
      </c>
      <c r="H6" s="32"/>
      <c r="I6" s="3" t="s">
        <v>8</v>
      </c>
      <c r="J6" s="1"/>
      <c r="K6" s="1"/>
      <c r="L6" s="1"/>
      <c r="M6" s="1"/>
      <c r="N6" s="1"/>
      <c r="O6" s="1"/>
    </row>
    <row r="7" spans="1:15" ht="12.75">
      <c r="A7" s="1"/>
      <c r="B7" s="1"/>
      <c r="C7" s="1"/>
      <c r="D7" s="1"/>
      <c r="E7" s="1"/>
      <c r="F7" s="1"/>
      <c r="G7" s="3" t="s">
        <v>176</v>
      </c>
      <c r="H7" s="32"/>
      <c r="I7" s="3" t="s">
        <v>176</v>
      </c>
      <c r="J7" s="1"/>
      <c r="K7" s="1"/>
      <c r="L7" s="1"/>
      <c r="M7" s="1"/>
      <c r="N7" s="1"/>
      <c r="O7" s="1"/>
    </row>
    <row r="8" spans="1:15" ht="12.75">
      <c r="A8" s="1"/>
      <c r="B8" s="1"/>
      <c r="C8" s="1"/>
      <c r="D8" s="1"/>
      <c r="E8" s="1"/>
      <c r="F8" s="1"/>
      <c r="G8" s="3" t="s">
        <v>59</v>
      </c>
      <c r="H8" s="32"/>
      <c r="I8" s="3" t="s">
        <v>59</v>
      </c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6" t="s">
        <v>253</v>
      </c>
      <c r="I9" s="16" t="s">
        <v>188</v>
      </c>
      <c r="J9" s="1"/>
      <c r="K9" s="1"/>
      <c r="L9" s="1"/>
      <c r="M9" s="1"/>
      <c r="N9" s="1"/>
      <c r="O9" s="1"/>
    </row>
    <row r="10" spans="1:15" ht="12.75">
      <c r="A10" s="1"/>
      <c r="B10" s="1"/>
      <c r="C10" s="1"/>
      <c r="D10" s="1"/>
      <c r="E10" s="1"/>
      <c r="F10" s="1"/>
      <c r="G10" s="3" t="s">
        <v>6</v>
      </c>
      <c r="H10" s="32"/>
      <c r="I10" s="3" t="s">
        <v>6</v>
      </c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</row>
    <row r="12" spans="1:15" ht="12.75">
      <c r="A12" s="1"/>
      <c r="B12" s="1"/>
      <c r="C12" s="1"/>
      <c r="D12" s="1"/>
      <c r="E12" s="1"/>
      <c r="G12" s="10"/>
      <c r="H12" s="10"/>
      <c r="I12" s="10"/>
      <c r="J12" s="1"/>
      <c r="K12" s="1"/>
      <c r="L12" s="1"/>
      <c r="M12" s="1"/>
      <c r="N12" s="1"/>
      <c r="O12" s="1"/>
    </row>
    <row r="13" spans="1:15" ht="12.75">
      <c r="A13" s="1" t="s">
        <v>129</v>
      </c>
      <c r="B13" s="1"/>
      <c r="C13" s="1"/>
      <c r="D13" s="1"/>
      <c r="E13" s="1"/>
      <c r="G13" s="10">
        <v>-202</v>
      </c>
      <c r="H13" s="10"/>
      <c r="I13" s="10">
        <v>833</v>
      </c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G14" s="10"/>
      <c r="H14" s="10"/>
      <c r="I14" s="10"/>
      <c r="J14" s="1"/>
      <c r="K14" s="1"/>
      <c r="L14" s="1"/>
      <c r="M14" s="1"/>
      <c r="N14" s="1"/>
      <c r="O14" s="1"/>
    </row>
    <row r="15" spans="1:15" ht="12.75">
      <c r="A15" s="1" t="s">
        <v>130</v>
      </c>
      <c r="B15" s="1"/>
      <c r="C15" s="1"/>
      <c r="D15" s="1"/>
      <c r="E15" s="1"/>
      <c r="G15" s="10">
        <v>-137</v>
      </c>
      <c r="H15" s="10"/>
      <c r="I15" s="10">
        <v>-665</v>
      </c>
      <c r="J15" s="1"/>
      <c r="K15" s="1"/>
      <c r="L15" s="1"/>
      <c r="M15" s="1"/>
      <c r="N15" s="1"/>
      <c r="O15" s="1"/>
    </row>
    <row r="16" spans="1:15" ht="12.75">
      <c r="A16" s="1"/>
      <c r="B16" s="1"/>
      <c r="C16" s="1"/>
      <c r="D16" s="1"/>
      <c r="E16" s="1"/>
      <c r="G16" s="10"/>
      <c r="H16" s="10"/>
      <c r="I16" s="10"/>
      <c r="J16" s="1"/>
      <c r="K16" s="1"/>
      <c r="L16" s="1"/>
      <c r="M16" s="1"/>
      <c r="N16" s="1"/>
      <c r="O16" s="1"/>
    </row>
    <row r="17" spans="1:15" ht="12.75">
      <c r="A17" s="1" t="s">
        <v>131</v>
      </c>
      <c r="B17" s="1"/>
      <c r="C17" s="1"/>
      <c r="D17" s="1"/>
      <c r="E17" s="1"/>
      <c r="G17" s="8">
        <v>-128</v>
      </c>
      <c r="H17" s="10"/>
      <c r="I17" s="8">
        <v>90</v>
      </c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1"/>
      <c r="E18" s="1"/>
      <c r="G18" s="10"/>
      <c r="H18" s="10"/>
      <c r="I18" s="10"/>
      <c r="J18" s="1"/>
      <c r="K18" s="1"/>
      <c r="L18" s="1"/>
      <c r="M18" s="1"/>
      <c r="N18" s="1"/>
      <c r="O18" s="1"/>
    </row>
    <row r="19" spans="1:15" ht="12.75">
      <c r="A19" s="1" t="s">
        <v>152</v>
      </c>
      <c r="B19" s="1"/>
      <c r="C19" s="1"/>
      <c r="D19" s="1"/>
      <c r="E19" s="1"/>
      <c r="G19" s="10">
        <f>SUM(G13:G17)</f>
        <v>-467</v>
      </c>
      <c r="H19" s="10"/>
      <c r="I19" s="10">
        <f>SUM(I13:I17)</f>
        <v>258</v>
      </c>
      <c r="J19" s="1"/>
      <c r="K19" s="1"/>
      <c r="L19" s="1"/>
      <c r="M19" s="1"/>
      <c r="N19" s="1"/>
      <c r="O19" s="1"/>
    </row>
    <row r="20" spans="1:15" ht="12.75">
      <c r="A20" s="1"/>
      <c r="B20" s="1"/>
      <c r="C20" s="1"/>
      <c r="D20" s="1"/>
      <c r="E20" s="1"/>
      <c r="G20" s="10"/>
      <c r="H20" s="10"/>
      <c r="I20" s="10"/>
      <c r="J20" s="1"/>
      <c r="K20" s="1"/>
      <c r="L20" s="1"/>
      <c r="M20" s="1"/>
      <c r="N20" s="1"/>
      <c r="O20" s="1"/>
    </row>
    <row r="21" spans="1:15" ht="12.75">
      <c r="A21" s="1" t="s">
        <v>26</v>
      </c>
      <c r="B21" s="1"/>
      <c r="C21" s="1"/>
      <c r="D21" s="1"/>
      <c r="E21" s="1"/>
      <c r="G21" s="10">
        <v>5183</v>
      </c>
      <c r="H21" s="10"/>
      <c r="I21" s="10">
        <v>3545</v>
      </c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1"/>
      <c r="E22" s="1"/>
      <c r="G22" s="15"/>
      <c r="H22" s="10"/>
      <c r="I22" s="15"/>
      <c r="J22" s="1"/>
      <c r="K22" s="1"/>
      <c r="L22" s="1"/>
      <c r="M22" s="1"/>
      <c r="N22" s="1"/>
      <c r="O22" s="1"/>
    </row>
    <row r="23" spans="1:15" ht="13.5" thickBot="1">
      <c r="A23" s="1" t="s">
        <v>178</v>
      </c>
      <c r="B23" s="1"/>
      <c r="C23" s="1"/>
      <c r="D23" s="1"/>
      <c r="E23" s="1"/>
      <c r="G23" s="9">
        <f>SUM(G19:G21)</f>
        <v>4716</v>
      </c>
      <c r="H23" s="10"/>
      <c r="I23" s="9">
        <f>SUM(I19:I21)</f>
        <v>3803</v>
      </c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1"/>
      <c r="E24" s="1"/>
      <c r="G24" s="1"/>
      <c r="H24" s="11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1"/>
      <c r="E25" s="1"/>
      <c r="G25" s="1"/>
      <c r="H25" s="11"/>
      <c r="I25" s="1"/>
      <c r="J25" s="1"/>
      <c r="K25" s="1"/>
      <c r="L25" s="1"/>
      <c r="M25" s="1"/>
      <c r="N25" s="1"/>
      <c r="O25" s="1"/>
    </row>
    <row r="26" spans="1:15" ht="12.75">
      <c r="A26" s="1" t="s">
        <v>27</v>
      </c>
      <c r="B26" s="1"/>
      <c r="C26" s="1"/>
      <c r="D26" s="1"/>
      <c r="E26" s="1"/>
      <c r="G26" s="4"/>
      <c r="H26" s="11"/>
      <c r="I26" s="4"/>
      <c r="J26" s="1"/>
      <c r="K26" s="1"/>
      <c r="L26" s="1"/>
      <c r="M26" s="1"/>
      <c r="N26" s="1"/>
      <c r="O26" s="1"/>
    </row>
    <row r="27" spans="1:15" ht="12.75">
      <c r="A27" s="1" t="s">
        <v>28</v>
      </c>
      <c r="B27" s="1"/>
      <c r="C27" s="1"/>
      <c r="D27" s="1"/>
      <c r="E27" s="1"/>
      <c r="G27" s="5">
        <v>4747</v>
      </c>
      <c r="H27" s="10"/>
      <c r="I27" s="5">
        <v>3834</v>
      </c>
      <c r="J27" s="1"/>
      <c r="K27" s="1"/>
      <c r="L27" s="1"/>
      <c r="M27" s="1"/>
      <c r="N27" s="1"/>
      <c r="O27" s="1"/>
    </row>
    <row r="28" spans="1:15" ht="12.75">
      <c r="A28" s="1" t="s">
        <v>29</v>
      </c>
      <c r="B28" s="1"/>
      <c r="C28" s="1"/>
      <c r="D28" s="1"/>
      <c r="E28" s="1"/>
      <c r="G28" s="5">
        <v>521</v>
      </c>
      <c r="H28" s="10"/>
      <c r="I28" s="5">
        <v>472</v>
      </c>
      <c r="J28" s="1"/>
      <c r="K28" s="1"/>
      <c r="L28" s="1"/>
      <c r="M28" s="1"/>
      <c r="N28" s="1"/>
      <c r="O28" s="1"/>
    </row>
    <row r="29" spans="1:15" ht="12.75">
      <c r="A29" s="1" t="s">
        <v>30</v>
      </c>
      <c r="B29" s="1"/>
      <c r="C29" s="1"/>
      <c r="D29" s="1"/>
      <c r="E29" s="1"/>
      <c r="G29" s="5">
        <v>-63</v>
      </c>
      <c r="H29" s="10"/>
      <c r="I29" s="5">
        <v>-61</v>
      </c>
      <c r="J29" s="1"/>
      <c r="K29" s="1"/>
      <c r="L29" s="1"/>
      <c r="M29" s="1"/>
      <c r="N29" s="1"/>
      <c r="O29" s="1"/>
    </row>
    <row r="30" spans="1:15" ht="12.75">
      <c r="A30" s="1" t="s">
        <v>143</v>
      </c>
      <c r="B30" s="1"/>
      <c r="C30" s="1"/>
      <c r="D30" s="1"/>
      <c r="E30" s="1"/>
      <c r="G30" s="6">
        <v>-489</v>
      </c>
      <c r="H30" s="10"/>
      <c r="I30" s="6">
        <v>-442</v>
      </c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G31" s="12"/>
      <c r="H31" s="10"/>
      <c r="I31" s="12"/>
      <c r="J31" s="1"/>
      <c r="K31" s="1"/>
      <c r="L31" s="1"/>
      <c r="M31" s="1"/>
      <c r="N31" s="1"/>
      <c r="O31" s="1"/>
    </row>
    <row r="32" spans="1:15" ht="13.5" thickBot="1">
      <c r="A32" s="1"/>
      <c r="B32" s="1"/>
      <c r="C32" s="1"/>
      <c r="D32" s="1"/>
      <c r="E32" s="1"/>
      <c r="G32" s="33">
        <f>SUM(G27:G31)</f>
        <v>4716</v>
      </c>
      <c r="H32" s="10"/>
      <c r="I32" s="33">
        <f>SUM(I27:I31)</f>
        <v>3803</v>
      </c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G33" s="1"/>
      <c r="H33" s="1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1"/>
      <c r="I34" s="1"/>
      <c r="J34" s="1"/>
      <c r="K34" s="1"/>
      <c r="L34" s="1"/>
      <c r="M34" s="1"/>
      <c r="N34" s="1"/>
      <c r="O34" s="1"/>
    </row>
    <row r="35" spans="1:15" ht="12.75">
      <c r="A35" s="1" t="s">
        <v>218</v>
      </c>
      <c r="B35" s="1"/>
      <c r="C35" s="1"/>
      <c r="D35" s="1"/>
      <c r="E35" s="1"/>
      <c r="F35" s="1"/>
      <c r="G35" s="1"/>
      <c r="H35" s="11"/>
      <c r="I35" s="1"/>
      <c r="J35" s="1"/>
      <c r="K35" s="1"/>
      <c r="L35" s="1"/>
      <c r="M35" s="1"/>
      <c r="N35" s="1"/>
      <c r="O35" s="1"/>
    </row>
    <row r="36" spans="1:15" ht="12.75">
      <c r="A36" s="1" t="s">
        <v>216</v>
      </c>
      <c r="B36" s="1"/>
      <c r="C36" s="1"/>
      <c r="D36" s="1"/>
      <c r="E36" s="1"/>
      <c r="F36" s="1"/>
      <c r="G36" s="1"/>
      <c r="H36" s="1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1"/>
      <c r="H37" s="11"/>
      <c r="I37" s="1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</sheetData>
  <sheetProtection/>
  <printOptions/>
  <pageMargins left="0.75" right="0.75" top="0.73" bottom="0.78" header="0.5" footer="0.5"/>
  <pageSetup fitToHeight="1" fitToWidth="1" horizontalDpi="300" verticalDpi="300" orientation="portrait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97"/>
  <sheetViews>
    <sheetView tabSelected="1" zoomScalePageLayoutView="0" workbookViewId="0" topLeftCell="A218">
      <selection activeCell="I221" sqref="I221"/>
    </sheetView>
  </sheetViews>
  <sheetFormatPr defaultColWidth="9.140625" defaultRowHeight="12.75"/>
  <cols>
    <col min="1" max="1" width="4.7109375" style="0" customWidth="1"/>
    <col min="2" max="2" width="7.7109375" style="0" customWidth="1"/>
    <col min="5" max="5" width="13.7109375" style="0" customWidth="1"/>
    <col min="6" max="6" width="10.7109375" style="0" customWidth="1"/>
    <col min="7" max="7" width="11.7109375" style="0" customWidth="1"/>
    <col min="8" max="8" width="10.421875" style="0" bestFit="1" customWidth="1"/>
    <col min="9" max="9" width="10.7109375" style="0" customWidth="1"/>
    <col min="10" max="10" width="13.7109375" style="0" customWidth="1"/>
  </cols>
  <sheetData>
    <row r="1" spans="1:5" ht="12.75">
      <c r="A1" s="2" t="s">
        <v>7</v>
      </c>
      <c r="B1" s="1"/>
      <c r="C1" s="1"/>
      <c r="D1" s="1"/>
      <c r="E1" s="1"/>
    </row>
    <row r="2" spans="1:11" ht="12.75">
      <c r="A2" s="2" t="s">
        <v>263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2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2" t="s">
        <v>65</v>
      </c>
      <c r="B5" s="2" t="s">
        <v>132</v>
      </c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2" t="s">
        <v>66</v>
      </c>
      <c r="B7" s="2" t="s">
        <v>31</v>
      </c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2"/>
      <c r="B8" s="1" t="s">
        <v>219</v>
      </c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2"/>
      <c r="B9" s="1" t="s">
        <v>148</v>
      </c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2"/>
      <c r="B10" s="1" t="s">
        <v>220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2"/>
      <c r="B11" s="1" t="s">
        <v>264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2"/>
      <c r="B12" s="1" t="s">
        <v>221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2"/>
      <c r="B13" s="1" t="s">
        <v>265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2"/>
      <c r="B15" s="1" t="s">
        <v>222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2"/>
      <c r="B16" s="1" t="s">
        <v>266</v>
      </c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2"/>
      <c r="B17" s="1" t="s">
        <v>267</v>
      </c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2"/>
      <c r="B18" s="1"/>
      <c r="C18" s="1"/>
      <c r="D18" s="1"/>
      <c r="E18" s="1"/>
      <c r="G18" s="1" t="s">
        <v>0</v>
      </c>
      <c r="H18" s="1"/>
      <c r="I18" s="1"/>
      <c r="J18" s="1"/>
      <c r="K18" s="1"/>
    </row>
    <row r="19" spans="1:11" ht="12.75">
      <c r="A19" s="2"/>
      <c r="B19" s="1" t="s">
        <v>274</v>
      </c>
      <c r="C19" s="1" t="s">
        <v>275</v>
      </c>
      <c r="D19" s="1"/>
      <c r="E19" s="1"/>
      <c r="F19" s="1"/>
      <c r="H19" s="47"/>
      <c r="I19" s="60"/>
      <c r="J19" s="1"/>
      <c r="K19" s="1"/>
    </row>
    <row r="20" spans="1:11" ht="12.75">
      <c r="A20" s="2"/>
      <c r="B20" s="1" t="s">
        <v>276</v>
      </c>
      <c r="C20" s="1" t="s">
        <v>277</v>
      </c>
      <c r="D20" s="1"/>
      <c r="E20" s="1"/>
      <c r="F20" s="1"/>
      <c r="H20" s="47"/>
      <c r="I20" s="60"/>
      <c r="J20" s="1"/>
      <c r="K20" s="1"/>
    </row>
    <row r="21" spans="1:11" ht="12.75">
      <c r="A21" s="2"/>
      <c r="B21" s="1" t="s">
        <v>278</v>
      </c>
      <c r="C21" s="1" t="s">
        <v>279</v>
      </c>
      <c r="D21" s="1"/>
      <c r="E21" s="1"/>
      <c r="F21" s="1"/>
      <c r="H21" s="47"/>
      <c r="I21" s="60"/>
      <c r="J21" s="1"/>
      <c r="K21" s="1"/>
    </row>
    <row r="22" spans="1:11" ht="12.75">
      <c r="A22" s="2"/>
      <c r="B22" s="1" t="s">
        <v>0</v>
      </c>
      <c r="C22" s="1"/>
      <c r="D22" s="1"/>
      <c r="E22" s="1"/>
      <c r="F22" s="1"/>
      <c r="H22" s="47" t="s">
        <v>0</v>
      </c>
      <c r="I22" s="60"/>
      <c r="J22" s="1"/>
      <c r="K22" s="1"/>
    </row>
    <row r="23" spans="1:11" ht="12.75">
      <c r="A23" s="2"/>
      <c r="B23" s="1" t="s">
        <v>223</v>
      </c>
      <c r="C23" s="1"/>
      <c r="D23" s="1"/>
      <c r="E23" s="1"/>
      <c r="F23" s="1"/>
      <c r="H23" s="47"/>
      <c r="I23" s="60"/>
      <c r="J23" s="1"/>
      <c r="K23" s="1"/>
    </row>
    <row r="24" spans="1:11" ht="12.75">
      <c r="A24" s="2"/>
      <c r="B24" s="1" t="s">
        <v>224</v>
      </c>
      <c r="C24" s="1"/>
      <c r="D24" s="1"/>
      <c r="E24" s="1"/>
      <c r="F24" s="1"/>
      <c r="H24" s="47"/>
      <c r="I24" s="60"/>
      <c r="J24" s="1"/>
      <c r="K24" s="1"/>
    </row>
    <row r="25" spans="1:11" ht="12.75">
      <c r="A25" s="2"/>
      <c r="B25" s="1"/>
      <c r="C25" s="1"/>
      <c r="D25" s="1"/>
      <c r="E25" s="1"/>
      <c r="F25" s="1"/>
      <c r="H25" s="47"/>
      <c r="I25" s="60"/>
      <c r="J25" s="1"/>
      <c r="K25" s="1"/>
    </row>
    <row r="26" spans="1:11" ht="12.75">
      <c r="A26" s="2"/>
      <c r="B26" s="1" t="s">
        <v>226</v>
      </c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2"/>
      <c r="B27" s="1" t="s">
        <v>225</v>
      </c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2" t="s">
        <v>67</v>
      </c>
      <c r="B29" s="2" t="s">
        <v>227</v>
      </c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2"/>
      <c r="B30" s="1" t="s">
        <v>268</v>
      </c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2" t="s">
        <v>68</v>
      </c>
      <c r="B32" s="2" t="s">
        <v>228</v>
      </c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2"/>
      <c r="B33" s="1" t="s">
        <v>51</v>
      </c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2" t="s">
        <v>69</v>
      </c>
      <c r="B35" s="2" t="s">
        <v>61</v>
      </c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2"/>
      <c r="B36" s="1" t="s">
        <v>149</v>
      </c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2"/>
      <c r="B37" s="1" t="s">
        <v>172</v>
      </c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2" t="s">
        <v>70</v>
      </c>
      <c r="B39" s="2" t="s">
        <v>60</v>
      </c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2"/>
      <c r="B40" s="1" t="s">
        <v>150</v>
      </c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2" t="s">
        <v>71</v>
      </c>
      <c r="B42" s="2" t="s">
        <v>38</v>
      </c>
      <c r="D42" s="1"/>
      <c r="E42" s="1"/>
      <c r="F42" s="1"/>
      <c r="G42" s="1"/>
      <c r="H42" s="1"/>
      <c r="I42" s="1"/>
      <c r="J42" s="1"/>
      <c r="K42" s="1"/>
    </row>
    <row r="43" spans="1:11" ht="12.75">
      <c r="A43" s="2"/>
      <c r="B43" s="1" t="s">
        <v>269</v>
      </c>
      <c r="I43" s="1"/>
      <c r="J43" s="1"/>
      <c r="K43" s="1"/>
    </row>
    <row r="44" spans="1:11" ht="12.75">
      <c r="A44" s="2" t="s">
        <v>0</v>
      </c>
      <c r="B44" s="1" t="s">
        <v>0</v>
      </c>
      <c r="I44" s="1"/>
      <c r="J44" s="1"/>
      <c r="K44" s="1"/>
    </row>
    <row r="45" spans="1:11" ht="12.75">
      <c r="A45" s="2" t="s">
        <v>72</v>
      </c>
      <c r="B45" s="2" t="s">
        <v>62</v>
      </c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2"/>
      <c r="B46" s="1" t="s">
        <v>63</v>
      </c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2" t="s">
        <v>73</v>
      </c>
      <c r="B48" s="2" t="s">
        <v>49</v>
      </c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2"/>
      <c r="B49" s="1" t="s">
        <v>270</v>
      </c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2"/>
      <c r="B50" s="1"/>
      <c r="C50" s="1"/>
      <c r="D50" s="1"/>
      <c r="G50" s="29"/>
      <c r="H50" s="17" t="s">
        <v>0</v>
      </c>
      <c r="I50" s="17" t="s">
        <v>0</v>
      </c>
      <c r="J50" s="1"/>
      <c r="K50" s="1"/>
    </row>
    <row r="51" spans="1:11" ht="12.75">
      <c r="A51" s="2"/>
      <c r="C51" s="1"/>
      <c r="D51" s="10"/>
      <c r="G51" s="25" t="s">
        <v>151</v>
      </c>
      <c r="H51" s="56"/>
      <c r="K51" s="1"/>
    </row>
    <row r="52" spans="1:11" ht="12.75">
      <c r="A52" s="2"/>
      <c r="C52" s="1"/>
      <c r="D52" s="10"/>
      <c r="E52" s="10"/>
      <c r="G52" s="61" t="s">
        <v>253</v>
      </c>
      <c r="H52" s="61" t="s">
        <v>188</v>
      </c>
      <c r="K52" s="1"/>
    </row>
    <row r="53" spans="1:11" ht="12.75">
      <c r="A53" s="2"/>
      <c r="C53" s="1"/>
      <c r="D53" s="10"/>
      <c r="E53" s="10"/>
      <c r="G53" s="17" t="s">
        <v>6</v>
      </c>
      <c r="H53" s="17" t="s">
        <v>6</v>
      </c>
      <c r="K53" s="1"/>
    </row>
    <row r="54" spans="1:11" ht="12.75">
      <c r="A54" s="2"/>
      <c r="B54" s="2" t="s">
        <v>133</v>
      </c>
      <c r="C54" s="1"/>
      <c r="D54" s="1"/>
      <c r="E54" s="1"/>
      <c r="K54" s="1"/>
    </row>
    <row r="55" spans="1:11" ht="12.75">
      <c r="A55" s="2"/>
      <c r="B55" s="1" t="s">
        <v>56</v>
      </c>
      <c r="C55" s="1"/>
      <c r="D55" s="1"/>
      <c r="E55" s="1"/>
      <c r="G55" s="7">
        <v>14095</v>
      </c>
      <c r="H55" s="7">
        <v>11216</v>
      </c>
      <c r="K55" s="1"/>
    </row>
    <row r="56" spans="1:11" ht="12.75">
      <c r="A56" s="2"/>
      <c r="B56" s="1" t="s">
        <v>55</v>
      </c>
      <c r="C56" s="1"/>
      <c r="D56" s="1"/>
      <c r="E56" s="1"/>
      <c r="G56" s="7">
        <v>2428</v>
      </c>
      <c r="H56" s="7">
        <v>2475</v>
      </c>
      <c r="K56" s="1"/>
    </row>
    <row r="57" spans="1:11" ht="12.75">
      <c r="A57" s="2"/>
      <c r="B57" s="1" t="s">
        <v>57</v>
      </c>
      <c r="C57" s="1"/>
      <c r="D57" s="1"/>
      <c r="E57" s="1"/>
      <c r="G57" s="8">
        <v>60</v>
      </c>
      <c r="H57" s="8">
        <v>60</v>
      </c>
      <c r="K57" s="1"/>
    </row>
    <row r="58" spans="1:11" ht="12.75">
      <c r="A58" s="2"/>
      <c r="B58" s="1" t="s">
        <v>0</v>
      </c>
      <c r="C58" s="1"/>
      <c r="D58" s="1"/>
      <c r="E58" s="1"/>
      <c r="G58" s="10">
        <f>SUM(G55:G57)</f>
        <v>16583</v>
      </c>
      <c r="H58" s="10">
        <f>SUM(H55:H57)</f>
        <v>13751</v>
      </c>
      <c r="K58" s="1"/>
    </row>
    <row r="59" spans="1:11" ht="12.75">
      <c r="A59" s="2"/>
      <c r="B59" s="1" t="s">
        <v>58</v>
      </c>
      <c r="C59" s="1"/>
      <c r="D59" s="10"/>
      <c r="E59" s="10"/>
      <c r="G59" s="8">
        <v>-60</v>
      </c>
      <c r="H59" s="8">
        <v>-60</v>
      </c>
      <c r="K59" s="1"/>
    </row>
    <row r="60" spans="1:11" ht="12.75">
      <c r="A60" s="2"/>
      <c r="B60" s="1"/>
      <c r="C60" s="1"/>
      <c r="D60" s="10"/>
      <c r="E60" s="10"/>
      <c r="G60" s="10"/>
      <c r="H60" s="10"/>
      <c r="K60" s="1"/>
    </row>
    <row r="61" spans="1:11" ht="13.5" thickBot="1">
      <c r="A61" s="2"/>
      <c r="B61" s="1" t="s">
        <v>238</v>
      </c>
      <c r="C61" s="1"/>
      <c r="D61" s="10"/>
      <c r="E61" s="10"/>
      <c r="G61" s="9">
        <f>+G58+G59</f>
        <v>16523</v>
      </c>
      <c r="H61" s="9">
        <f>+H58+H59</f>
        <v>13691</v>
      </c>
      <c r="K61" s="1"/>
    </row>
    <row r="62" spans="1:11" ht="12.75">
      <c r="A62" s="2"/>
      <c r="J62" s="1"/>
      <c r="K62" s="1"/>
    </row>
    <row r="63" spans="1:11" ht="12.75">
      <c r="A63" s="2"/>
      <c r="B63" s="2" t="s">
        <v>134</v>
      </c>
      <c r="C63" s="1"/>
      <c r="D63" s="1"/>
      <c r="E63" s="1"/>
      <c r="J63" s="1"/>
      <c r="K63" s="1"/>
    </row>
    <row r="64" spans="1:11" ht="12.75">
      <c r="A64" s="2"/>
      <c r="B64" s="1" t="s">
        <v>56</v>
      </c>
      <c r="C64" s="1"/>
      <c r="D64" s="1"/>
      <c r="E64" s="1"/>
      <c r="F64" s="10"/>
      <c r="G64" s="7">
        <v>306</v>
      </c>
      <c r="H64" s="7">
        <v>334</v>
      </c>
      <c r="K64" s="1"/>
    </row>
    <row r="65" spans="1:11" ht="12.75">
      <c r="A65" s="2"/>
      <c r="B65" s="1" t="s">
        <v>55</v>
      </c>
      <c r="C65" s="1"/>
      <c r="D65" s="1"/>
      <c r="E65" s="1"/>
      <c r="F65" s="10"/>
      <c r="G65" s="7">
        <v>-124</v>
      </c>
      <c r="H65" s="7">
        <v>-229</v>
      </c>
      <c r="K65" s="1"/>
    </row>
    <row r="66" spans="1:11" ht="12.75">
      <c r="A66" s="2"/>
      <c r="B66" s="1" t="s">
        <v>57</v>
      </c>
      <c r="C66" s="1"/>
      <c r="D66" s="1"/>
      <c r="E66" s="1"/>
      <c r="F66" s="10"/>
      <c r="G66" s="8">
        <v>-182</v>
      </c>
      <c r="H66" s="8">
        <v>-166</v>
      </c>
      <c r="K66" s="1"/>
    </row>
    <row r="67" spans="1:11" ht="12.75">
      <c r="A67" s="2"/>
      <c r="B67" s="1"/>
      <c r="C67" s="1"/>
      <c r="D67" s="1"/>
      <c r="E67" s="1"/>
      <c r="F67" s="10"/>
      <c r="G67" s="10"/>
      <c r="H67" s="10"/>
      <c r="K67" s="1"/>
    </row>
    <row r="68" spans="1:11" ht="12.75">
      <c r="A68" s="2"/>
      <c r="B68" s="1" t="s">
        <v>237</v>
      </c>
      <c r="C68" s="1"/>
      <c r="D68" s="1"/>
      <c r="E68" s="1"/>
      <c r="F68" s="10"/>
      <c r="G68" s="10">
        <f>SUM(G64:G67)</f>
        <v>0</v>
      </c>
      <c r="H68" s="10">
        <f>SUM(H64:H67)</f>
        <v>-61</v>
      </c>
      <c r="K68" s="1"/>
    </row>
    <row r="69" spans="1:11" ht="12.75">
      <c r="A69" s="2"/>
      <c r="B69" s="1" t="s">
        <v>233</v>
      </c>
      <c r="C69" s="1"/>
      <c r="D69" s="1"/>
      <c r="E69" s="1"/>
      <c r="F69" s="10"/>
      <c r="G69" s="8">
        <v>-706</v>
      </c>
      <c r="H69" s="8">
        <v>-418</v>
      </c>
      <c r="I69" s="10"/>
      <c r="J69" s="10"/>
      <c r="K69" s="1"/>
    </row>
    <row r="70" spans="1:11" ht="12.75">
      <c r="A70" s="2"/>
      <c r="B70" s="1"/>
      <c r="C70" s="1"/>
      <c r="D70" s="1"/>
      <c r="E70" s="1"/>
      <c r="F70" s="10"/>
      <c r="G70" s="10"/>
      <c r="H70" s="10"/>
      <c r="I70" s="10"/>
      <c r="J70" s="10"/>
      <c r="K70" s="1"/>
    </row>
    <row r="71" spans="1:11" ht="12.75">
      <c r="A71" s="2"/>
      <c r="B71" s="1" t="s">
        <v>234</v>
      </c>
      <c r="C71" s="1"/>
      <c r="D71" s="1"/>
      <c r="E71" s="1"/>
      <c r="F71" s="10"/>
      <c r="G71" s="7">
        <f>+G68+G69</f>
        <v>-706</v>
      </c>
      <c r="H71" s="7">
        <f>+H68+H69</f>
        <v>-479</v>
      </c>
      <c r="I71" s="10"/>
      <c r="J71" s="10"/>
      <c r="K71" s="1"/>
    </row>
    <row r="72" spans="1:11" ht="12.75">
      <c r="A72" s="2"/>
      <c r="B72" s="1" t="s">
        <v>198</v>
      </c>
      <c r="C72" s="1"/>
      <c r="D72" s="1"/>
      <c r="E72" s="1"/>
      <c r="F72" s="10"/>
      <c r="G72" s="7">
        <v>3</v>
      </c>
      <c r="H72" s="7">
        <v>-141</v>
      </c>
      <c r="I72" s="10"/>
      <c r="J72" s="10"/>
      <c r="K72" s="1"/>
    </row>
    <row r="73" spans="1:11" ht="12.75">
      <c r="A73" s="2"/>
      <c r="B73" s="1" t="s">
        <v>235</v>
      </c>
      <c r="C73" s="1"/>
      <c r="D73" s="1"/>
      <c r="E73" s="1"/>
      <c r="F73" s="10"/>
      <c r="G73" s="7">
        <v>36</v>
      </c>
      <c r="H73" s="7">
        <v>-14</v>
      </c>
      <c r="I73" s="10"/>
      <c r="J73" s="10"/>
      <c r="K73" s="1"/>
    </row>
    <row r="74" spans="1:11" ht="12.75">
      <c r="A74" s="2"/>
      <c r="B74" s="1"/>
      <c r="C74" s="1"/>
      <c r="D74" s="1"/>
      <c r="E74" s="1"/>
      <c r="F74" s="10"/>
      <c r="G74" s="15"/>
      <c r="H74" s="15"/>
      <c r="I74" s="10"/>
      <c r="J74" s="10"/>
      <c r="K74" s="1"/>
    </row>
    <row r="75" spans="1:11" ht="13.5" thickBot="1">
      <c r="A75" s="2"/>
      <c r="B75" s="1" t="s">
        <v>236</v>
      </c>
      <c r="C75" s="1"/>
      <c r="D75" s="1"/>
      <c r="E75" s="1"/>
      <c r="F75" s="10"/>
      <c r="G75" s="45">
        <f>SUM(G71:G73)</f>
        <v>-667</v>
      </c>
      <c r="H75" s="45">
        <f>SUM(H71:H73)</f>
        <v>-634</v>
      </c>
      <c r="I75" s="10"/>
      <c r="J75" s="10"/>
      <c r="K75" s="1"/>
    </row>
    <row r="76" spans="1:11" ht="12.75">
      <c r="A76" s="2"/>
      <c r="B76" s="1"/>
      <c r="C76" s="1"/>
      <c r="D76" s="1"/>
      <c r="E76" s="1"/>
      <c r="F76" s="10"/>
      <c r="G76" s="10"/>
      <c r="I76" s="10"/>
      <c r="J76" s="10"/>
      <c r="K76" s="1"/>
    </row>
    <row r="77" spans="1:11" ht="12.75">
      <c r="A77" s="2" t="s">
        <v>74</v>
      </c>
      <c r="B77" s="2" t="s">
        <v>64</v>
      </c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2"/>
      <c r="B78" s="1" t="s">
        <v>168</v>
      </c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2"/>
      <c r="B79" s="1" t="s">
        <v>169</v>
      </c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2" t="s">
        <v>75</v>
      </c>
      <c r="B81" s="2" t="s">
        <v>229</v>
      </c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2"/>
      <c r="B82" s="30" t="s">
        <v>247</v>
      </c>
      <c r="C82" s="30"/>
      <c r="D82" s="30"/>
      <c r="E82" s="30"/>
      <c r="F82" s="30"/>
      <c r="G82" s="30"/>
      <c r="H82" s="30"/>
      <c r="I82" s="30"/>
      <c r="J82" s="30"/>
      <c r="K82" s="1"/>
    </row>
    <row r="83" spans="1:11" ht="12.75">
      <c r="A83" s="2"/>
      <c r="B83" s="1" t="s">
        <v>0</v>
      </c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2" t="s">
        <v>76</v>
      </c>
      <c r="B84" s="2" t="s">
        <v>36</v>
      </c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2"/>
      <c r="B85" s="1" t="s">
        <v>173</v>
      </c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2"/>
      <c r="B86" s="2" t="s">
        <v>0</v>
      </c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2" t="s">
        <v>77</v>
      </c>
      <c r="B87" s="2" t="s">
        <v>45</v>
      </c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 t="s">
        <v>164</v>
      </c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2" t="s">
        <v>121</v>
      </c>
      <c r="B90" s="2" t="s">
        <v>153</v>
      </c>
      <c r="C90" s="2"/>
      <c r="D90" s="2"/>
      <c r="E90" s="1"/>
      <c r="F90" s="1"/>
      <c r="G90" s="1"/>
      <c r="H90" s="1"/>
      <c r="I90" s="1"/>
      <c r="J90" s="1"/>
      <c r="K90" s="1"/>
    </row>
    <row r="91" spans="1:11" ht="12.75">
      <c r="A91" s="1"/>
      <c r="B91" s="1" t="s">
        <v>271</v>
      </c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 t="s">
        <v>158</v>
      </c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25"/>
      <c r="G93" s="17" t="s">
        <v>177</v>
      </c>
      <c r="H93" s="17" t="s">
        <v>177</v>
      </c>
      <c r="J93" s="56"/>
      <c r="K93" s="1"/>
    </row>
    <row r="94" spans="1:11" ht="12.75">
      <c r="A94" s="1"/>
      <c r="B94" s="1"/>
      <c r="C94" s="1"/>
      <c r="D94" s="1"/>
      <c r="E94" s="1"/>
      <c r="G94" s="61" t="s">
        <v>253</v>
      </c>
      <c r="H94" s="61" t="s">
        <v>188</v>
      </c>
      <c r="J94" s="46"/>
      <c r="K94" s="1"/>
    </row>
    <row r="95" spans="1:11" ht="12.75">
      <c r="A95" s="1"/>
      <c r="B95" s="1"/>
      <c r="C95" s="1"/>
      <c r="D95" s="1"/>
      <c r="E95" s="1"/>
      <c r="G95" s="17" t="s">
        <v>6</v>
      </c>
      <c r="H95" s="17" t="s">
        <v>6</v>
      </c>
      <c r="J95" s="17"/>
      <c r="K95" s="1"/>
    </row>
    <row r="96" spans="1:11" ht="12.75">
      <c r="A96" s="1"/>
      <c r="B96" s="1" t="s">
        <v>165</v>
      </c>
      <c r="C96" s="1"/>
      <c r="D96" s="1"/>
      <c r="E96" s="1"/>
      <c r="G96" s="17"/>
      <c r="H96" s="17"/>
      <c r="J96" s="17"/>
      <c r="K96" s="1"/>
    </row>
    <row r="97" spans="1:11" ht="12.75">
      <c r="A97" s="1"/>
      <c r="B97" s="1" t="s">
        <v>154</v>
      </c>
      <c r="C97" s="1"/>
      <c r="D97" s="1"/>
      <c r="E97" s="1"/>
      <c r="G97" s="24">
        <v>1563</v>
      </c>
      <c r="H97" s="24">
        <v>515</v>
      </c>
      <c r="J97" s="24"/>
      <c r="K97" s="1"/>
    </row>
    <row r="98" spans="1:11" ht="12.75">
      <c r="A98" s="1"/>
      <c r="B98" s="1"/>
      <c r="C98" s="1"/>
      <c r="D98" s="1"/>
      <c r="E98" s="1"/>
      <c r="G98" s="24"/>
      <c r="H98" s="24"/>
      <c r="J98" s="24"/>
      <c r="K98" s="1"/>
    </row>
    <row r="99" spans="1:11" ht="12.75">
      <c r="A99" s="1"/>
      <c r="B99" s="1" t="s">
        <v>166</v>
      </c>
      <c r="C99" s="1"/>
      <c r="D99" s="1"/>
      <c r="E99" s="1"/>
      <c r="G99" s="24"/>
      <c r="H99" s="24"/>
      <c r="J99" s="24"/>
      <c r="K99" s="1"/>
    </row>
    <row r="100" spans="1:11" ht="12.75">
      <c r="A100" s="1"/>
      <c r="B100" s="1" t="s">
        <v>154</v>
      </c>
      <c r="C100" s="1"/>
      <c r="D100" s="1"/>
      <c r="E100" s="1"/>
      <c r="G100" s="24">
        <v>2197</v>
      </c>
      <c r="H100" s="24">
        <v>828</v>
      </c>
      <c r="J100" s="24"/>
      <c r="K100" s="1"/>
    </row>
    <row r="101" spans="1:11" ht="12.75">
      <c r="A101" s="1" t="s">
        <v>0</v>
      </c>
      <c r="B101" s="1"/>
      <c r="C101" s="1"/>
      <c r="D101" s="1"/>
      <c r="E101" s="1"/>
      <c r="G101" s="7"/>
      <c r="H101" s="7"/>
      <c r="J101" s="7"/>
      <c r="K101" s="1"/>
    </row>
    <row r="102" spans="1:11" ht="12.75">
      <c r="A102" s="1"/>
      <c r="B102" s="1" t="s">
        <v>185</v>
      </c>
      <c r="C102" s="1"/>
      <c r="D102" s="1"/>
      <c r="E102" s="1"/>
      <c r="G102" s="7"/>
      <c r="H102" s="7"/>
      <c r="J102" s="7"/>
      <c r="K102" s="1"/>
    </row>
    <row r="103" spans="1:11" ht="12.75">
      <c r="A103" s="1"/>
      <c r="B103" s="1" t="s">
        <v>170</v>
      </c>
      <c r="C103" s="1"/>
      <c r="D103" s="1"/>
      <c r="E103" s="1"/>
      <c r="G103" s="7">
        <v>24</v>
      </c>
      <c r="H103" s="7">
        <v>8</v>
      </c>
      <c r="J103" s="7"/>
      <c r="K103" s="1"/>
    </row>
    <row r="104" spans="1:11" ht="12.75">
      <c r="A104" s="1"/>
      <c r="B104" s="1"/>
      <c r="C104" s="1"/>
      <c r="D104" s="1"/>
      <c r="E104" s="1"/>
      <c r="G104" s="7"/>
      <c r="H104" s="7"/>
      <c r="J104" s="7"/>
      <c r="K104" s="1"/>
    </row>
    <row r="105" spans="1:11" ht="12.75">
      <c r="A105" s="1"/>
      <c r="B105" s="1" t="s">
        <v>155</v>
      </c>
      <c r="C105" s="1"/>
      <c r="D105" s="1"/>
      <c r="E105" s="1"/>
      <c r="G105" s="7"/>
      <c r="H105" s="7"/>
      <c r="J105" s="7"/>
      <c r="K105" s="1"/>
    </row>
    <row r="106" spans="1:11" ht="12.75">
      <c r="A106" s="1"/>
      <c r="B106" s="1" t="s">
        <v>154</v>
      </c>
      <c r="C106" s="1"/>
      <c r="D106" s="1"/>
      <c r="E106" s="1"/>
      <c r="G106" s="7">
        <v>30</v>
      </c>
      <c r="H106" s="7">
        <v>30</v>
      </c>
      <c r="J106" s="7"/>
      <c r="K106" s="1"/>
    </row>
    <row r="107" spans="1:11" ht="12.75">
      <c r="A107" s="1"/>
      <c r="B107" s="1"/>
      <c r="C107" s="1"/>
      <c r="D107" s="1"/>
      <c r="E107" s="1"/>
      <c r="G107" s="7"/>
      <c r="H107" s="7"/>
      <c r="J107" s="7"/>
      <c r="K107" s="1"/>
    </row>
    <row r="108" spans="1:11" ht="12.75">
      <c r="A108" s="1"/>
      <c r="B108" s="1" t="s">
        <v>156</v>
      </c>
      <c r="C108" s="1"/>
      <c r="D108" s="1"/>
      <c r="E108" s="1"/>
      <c r="G108" s="7"/>
      <c r="H108" s="7"/>
      <c r="J108" s="7"/>
      <c r="K108" s="1"/>
    </row>
    <row r="109" spans="1:11" ht="12.75">
      <c r="A109" s="1"/>
      <c r="B109" s="1" t="s">
        <v>154</v>
      </c>
      <c r="C109" s="1"/>
      <c r="D109" s="1"/>
      <c r="E109" s="1"/>
      <c r="G109" s="7">
        <v>45</v>
      </c>
      <c r="H109" s="7">
        <v>45</v>
      </c>
      <c r="J109" s="57"/>
      <c r="K109" s="1"/>
    </row>
    <row r="110" spans="1:11" ht="12.75">
      <c r="A110" s="1"/>
      <c r="B110" s="1"/>
      <c r="C110" s="1"/>
      <c r="D110" s="1"/>
      <c r="E110" s="1"/>
      <c r="G110" s="7"/>
      <c r="H110" s="7"/>
      <c r="J110" s="7"/>
      <c r="K110" s="1"/>
    </row>
    <row r="111" spans="1:11" ht="12.75">
      <c r="A111" s="1"/>
      <c r="B111" s="1" t="s">
        <v>157</v>
      </c>
      <c r="C111" s="1"/>
      <c r="D111" s="1"/>
      <c r="E111" s="1"/>
      <c r="G111" s="7"/>
      <c r="H111" s="7"/>
      <c r="J111" s="7"/>
      <c r="K111" s="1"/>
    </row>
    <row r="112" spans="1:11" ht="12.75">
      <c r="A112" s="1"/>
      <c r="B112" s="1" t="s">
        <v>161</v>
      </c>
      <c r="C112" s="1"/>
      <c r="D112" s="1"/>
      <c r="E112" s="1"/>
      <c r="G112" s="7">
        <v>0</v>
      </c>
      <c r="H112" s="7">
        <v>6</v>
      </c>
      <c r="J112" s="7"/>
      <c r="K112" s="1"/>
    </row>
    <row r="113" spans="1:11" ht="12.75">
      <c r="A113" s="1"/>
      <c r="B113" s="1"/>
      <c r="C113" s="1"/>
      <c r="D113" s="1"/>
      <c r="E113" s="1"/>
      <c r="F113" s="7"/>
      <c r="G113" s="1"/>
      <c r="H113" s="1"/>
      <c r="I113" s="7"/>
      <c r="J113" s="7"/>
      <c r="K113" s="1"/>
    </row>
    <row r="114" spans="1:11" ht="12.75">
      <c r="A114" s="1"/>
      <c r="B114" s="1" t="s">
        <v>159</v>
      </c>
      <c r="C114" s="1"/>
      <c r="D114" s="1"/>
      <c r="E114" s="1"/>
      <c r="F114" s="7"/>
      <c r="G114" s="1"/>
      <c r="H114" s="1"/>
      <c r="I114" s="7"/>
      <c r="J114" s="7"/>
      <c r="K114" s="1"/>
    </row>
    <row r="115" spans="1:11" ht="12.75">
      <c r="A115" s="1"/>
      <c r="B115" s="1" t="s">
        <v>160</v>
      </c>
      <c r="C115" s="1"/>
      <c r="D115" s="1"/>
      <c r="E115" s="1"/>
      <c r="F115" s="7"/>
      <c r="G115" s="1"/>
      <c r="H115" s="1"/>
      <c r="I115" s="7"/>
      <c r="J115" s="7"/>
      <c r="K115" s="1"/>
    </row>
    <row r="116" spans="1:11" ht="12.75">
      <c r="A116" s="1"/>
      <c r="B116" s="1"/>
      <c r="C116" s="1"/>
      <c r="D116" s="1"/>
      <c r="E116" s="1"/>
      <c r="F116" s="7"/>
      <c r="G116" s="1"/>
      <c r="H116" s="1"/>
      <c r="I116" s="7"/>
      <c r="J116" s="7"/>
      <c r="K116" s="1"/>
    </row>
    <row r="117" spans="1:1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>
      <c r="A118" s="2" t="s">
        <v>78</v>
      </c>
      <c r="B118" s="2" t="s">
        <v>105</v>
      </c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1"/>
      <c r="B119" s="2" t="s">
        <v>104</v>
      </c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s="2" t="s">
        <v>79</v>
      </c>
      <c r="B121" s="2" t="s">
        <v>32</v>
      </c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2"/>
      <c r="C122" s="1"/>
      <c r="D122" s="1"/>
      <c r="E122" s="1"/>
      <c r="F122" s="17">
        <v>2011</v>
      </c>
      <c r="G122" s="17">
        <v>2010</v>
      </c>
      <c r="H122" s="1"/>
      <c r="I122" s="1"/>
      <c r="J122" s="1"/>
      <c r="K122" s="1"/>
    </row>
    <row r="123" spans="1:11" ht="12.75">
      <c r="A123" s="2"/>
      <c r="C123" s="1"/>
      <c r="D123" s="1"/>
      <c r="E123" s="1"/>
      <c r="F123" s="17" t="s">
        <v>6</v>
      </c>
      <c r="G123" s="17" t="s">
        <v>6</v>
      </c>
      <c r="H123" s="1"/>
      <c r="I123" s="1"/>
      <c r="J123" s="1"/>
      <c r="K123" s="1"/>
    </row>
    <row r="124" spans="1:11" ht="12.75">
      <c r="A124" s="2"/>
      <c r="B124" s="1" t="s">
        <v>96</v>
      </c>
      <c r="C124" s="1"/>
      <c r="D124" s="1"/>
      <c r="E124" s="1"/>
      <c r="F124" s="7">
        <v>0</v>
      </c>
      <c r="G124" s="7">
        <v>0</v>
      </c>
      <c r="H124" s="1"/>
      <c r="I124" s="1"/>
      <c r="J124" s="1"/>
      <c r="K124" s="1"/>
    </row>
    <row r="125" spans="1:11" ht="12.75">
      <c r="A125" s="2"/>
      <c r="B125" s="1" t="s">
        <v>246</v>
      </c>
      <c r="C125" s="1"/>
      <c r="D125" s="1"/>
      <c r="E125" s="1"/>
      <c r="F125" s="7">
        <v>0</v>
      </c>
      <c r="G125" s="7">
        <v>144</v>
      </c>
      <c r="H125" s="1"/>
      <c r="I125" s="1"/>
      <c r="J125" s="1"/>
      <c r="K125" s="1"/>
    </row>
    <row r="126" spans="1:11" ht="12.75">
      <c r="A126" s="2"/>
      <c r="B126" s="1" t="s">
        <v>95</v>
      </c>
      <c r="C126" s="1"/>
      <c r="D126" s="1"/>
      <c r="E126" s="1"/>
      <c r="F126" s="7">
        <v>-3</v>
      </c>
      <c r="G126" s="7">
        <v>-3</v>
      </c>
      <c r="H126" s="1"/>
      <c r="I126" s="1"/>
      <c r="J126" s="1"/>
      <c r="K126" s="1"/>
    </row>
    <row r="127" spans="1:11" ht="12.75">
      <c r="A127" s="2"/>
      <c r="B127" s="2"/>
      <c r="C127" s="1"/>
      <c r="D127" s="1"/>
      <c r="E127" s="1"/>
      <c r="F127" s="15"/>
      <c r="G127" s="15"/>
      <c r="H127" s="1"/>
      <c r="I127" s="1"/>
      <c r="J127" s="1"/>
      <c r="K127" s="1"/>
    </row>
    <row r="128" spans="1:11" ht="12.75">
      <c r="A128" s="2"/>
      <c r="B128" s="2"/>
      <c r="C128" s="1"/>
      <c r="D128" s="1"/>
      <c r="E128" s="1"/>
      <c r="F128" s="8">
        <f>SUM(F124:F126)</f>
        <v>-3</v>
      </c>
      <c r="G128" s="8">
        <f>SUM(G124:G126)</f>
        <v>141</v>
      </c>
      <c r="H128" s="1"/>
      <c r="I128" s="1"/>
      <c r="J128" s="1"/>
      <c r="K128" s="1"/>
    </row>
    <row r="129" spans="1:11" ht="12.75">
      <c r="A129" s="2"/>
      <c r="B129" s="2"/>
      <c r="C129" s="1"/>
      <c r="D129" s="1"/>
      <c r="E129" s="1"/>
      <c r="F129" s="10"/>
      <c r="G129" s="10"/>
      <c r="H129" s="1"/>
      <c r="I129" s="1"/>
      <c r="J129" s="1"/>
      <c r="K129" s="1"/>
    </row>
    <row r="130" spans="1:1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2" t="s">
        <v>80</v>
      </c>
      <c r="B131" s="2" t="s">
        <v>33</v>
      </c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1"/>
      <c r="B132" s="1" t="s">
        <v>174</v>
      </c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>
      <c r="A133" s="1"/>
      <c r="B133" s="1" t="s">
        <v>0</v>
      </c>
      <c r="C133" s="1"/>
      <c r="D133" s="1" t="s">
        <v>0</v>
      </c>
      <c r="E133" s="1"/>
      <c r="F133" s="1"/>
      <c r="G133" s="1"/>
      <c r="H133" s="1"/>
      <c r="I133" s="1"/>
      <c r="J133" s="1"/>
      <c r="K133" s="1"/>
    </row>
    <row r="134" spans="1:11" ht="12.75">
      <c r="A134" s="2" t="s">
        <v>81</v>
      </c>
      <c r="B134" s="2" t="s">
        <v>34</v>
      </c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>
      <c r="A135" s="2"/>
      <c r="B135" s="1" t="s">
        <v>35</v>
      </c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>
      <c r="A136" s="2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2" t="s">
        <v>82</v>
      </c>
      <c r="B137" s="2" t="s">
        <v>37</v>
      </c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>
      <c r="A138" s="2"/>
      <c r="B138" s="1" t="s">
        <v>167</v>
      </c>
      <c r="D138" s="1"/>
      <c r="E138" s="1"/>
      <c r="F138" s="1"/>
      <c r="G138" s="1"/>
      <c r="H138" s="1"/>
      <c r="I138" s="1"/>
      <c r="J138" s="1"/>
      <c r="K138" s="1"/>
    </row>
    <row r="139" spans="1:11" ht="12.75">
      <c r="A139" s="2"/>
      <c r="B139" s="1"/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2" t="s">
        <v>83</v>
      </c>
      <c r="B140" s="2" t="s">
        <v>39</v>
      </c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>
      <c r="A141" s="2"/>
      <c r="B141" s="1" t="s">
        <v>241</v>
      </c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>
      <c r="A142" s="2"/>
      <c r="B142" s="1"/>
      <c r="C142" s="1"/>
      <c r="G142" s="71">
        <v>40633</v>
      </c>
      <c r="H142" s="71">
        <v>40178</v>
      </c>
      <c r="J142" s="1"/>
      <c r="K142" s="1"/>
    </row>
    <row r="143" spans="1:11" ht="12.75">
      <c r="A143" s="2"/>
      <c r="E143" s="17"/>
      <c r="G143" s="17" t="s">
        <v>6</v>
      </c>
      <c r="H143" s="17" t="s">
        <v>6</v>
      </c>
      <c r="J143" s="1"/>
      <c r="K143" s="1"/>
    </row>
    <row r="144" spans="1:11" ht="12.75">
      <c r="A144" s="2"/>
      <c r="B144" s="20" t="s">
        <v>239</v>
      </c>
      <c r="C144" s="20"/>
      <c r="D144" s="21"/>
      <c r="E144" s="17"/>
      <c r="G144" s="17"/>
      <c r="H144" s="17"/>
      <c r="J144" s="1"/>
      <c r="K144" s="1"/>
    </row>
    <row r="145" spans="1:11" ht="12.75">
      <c r="A145" s="2"/>
      <c r="B145" s="1" t="s">
        <v>40</v>
      </c>
      <c r="C145" s="1"/>
      <c r="D145" s="17"/>
      <c r="E145" s="17"/>
      <c r="G145" s="22">
        <v>63</v>
      </c>
      <c r="H145" s="22">
        <v>67</v>
      </c>
      <c r="J145" s="1"/>
      <c r="K145" s="1"/>
    </row>
    <row r="146" spans="1:11" ht="12.75">
      <c r="A146" s="2"/>
      <c r="B146" s="1" t="s">
        <v>41</v>
      </c>
      <c r="C146" s="1"/>
      <c r="D146" s="17"/>
      <c r="E146" s="17"/>
      <c r="G146" s="22">
        <v>900</v>
      </c>
      <c r="H146" s="22">
        <v>920</v>
      </c>
      <c r="J146" s="1"/>
      <c r="K146" s="1"/>
    </row>
    <row r="147" spans="1:11" ht="12.75">
      <c r="A147" s="2"/>
      <c r="B147" s="1" t="s">
        <v>147</v>
      </c>
      <c r="C147" s="1"/>
      <c r="D147" s="17"/>
      <c r="E147" s="17"/>
      <c r="G147" s="22">
        <v>955</v>
      </c>
      <c r="H147" s="22">
        <v>886</v>
      </c>
      <c r="J147" s="1"/>
      <c r="K147" s="1"/>
    </row>
    <row r="148" spans="1:11" ht="12.75">
      <c r="A148" s="2"/>
      <c r="B148" s="1" t="s">
        <v>42</v>
      </c>
      <c r="C148" s="1"/>
      <c r="D148" s="17"/>
      <c r="E148" s="17"/>
      <c r="G148" s="23">
        <v>133</v>
      </c>
      <c r="H148" s="23">
        <v>134</v>
      </c>
      <c r="J148" s="1"/>
      <c r="K148" s="1"/>
    </row>
    <row r="149" spans="1:11" ht="12.75">
      <c r="A149" s="2"/>
      <c r="B149" s="1" t="s">
        <v>0</v>
      </c>
      <c r="C149" s="1"/>
      <c r="D149" s="17"/>
      <c r="E149" s="17"/>
      <c r="G149" s="23">
        <f>SUM(G145:G148)</f>
        <v>2051</v>
      </c>
      <c r="H149" s="23">
        <f>SUM(H145:H148)</f>
        <v>2007</v>
      </c>
      <c r="J149" s="1"/>
      <c r="K149" s="1"/>
    </row>
    <row r="150" spans="1:11" ht="12.75">
      <c r="A150" s="2"/>
      <c r="B150" s="1"/>
      <c r="C150" s="1"/>
      <c r="D150" s="17"/>
      <c r="E150" s="17"/>
      <c r="G150" s="24" t="s">
        <v>0</v>
      </c>
      <c r="H150" s="24" t="s">
        <v>0</v>
      </c>
      <c r="J150" s="1"/>
      <c r="K150" s="1"/>
    </row>
    <row r="151" spans="1:11" ht="12.75">
      <c r="A151" s="34"/>
      <c r="B151" s="20" t="s">
        <v>240</v>
      </c>
      <c r="C151" s="20"/>
      <c r="D151" s="21"/>
      <c r="E151" s="17"/>
      <c r="G151" s="24"/>
      <c r="H151" s="24"/>
      <c r="J151" s="1"/>
      <c r="K151" s="1"/>
    </row>
    <row r="152" spans="1:11" ht="12.75">
      <c r="A152" s="34"/>
      <c r="B152" s="1" t="s">
        <v>43</v>
      </c>
      <c r="C152" s="1"/>
      <c r="D152" s="17"/>
      <c r="E152" s="17"/>
      <c r="G152" s="25">
        <v>107</v>
      </c>
      <c r="H152" s="25">
        <v>143</v>
      </c>
      <c r="J152" s="1"/>
      <c r="K152" s="1"/>
    </row>
    <row r="153" spans="1:11" ht="12.75">
      <c r="A153" s="2"/>
      <c r="B153" s="1" t="s">
        <v>140</v>
      </c>
      <c r="C153" s="1"/>
      <c r="D153" s="17"/>
      <c r="E153" s="17"/>
      <c r="G153" s="23">
        <v>0</v>
      </c>
      <c r="H153" s="23">
        <v>34</v>
      </c>
      <c r="J153" s="1"/>
      <c r="K153" s="1"/>
    </row>
    <row r="154" spans="1:11" ht="12.75">
      <c r="A154" s="2"/>
      <c r="B154" s="1" t="s">
        <v>0</v>
      </c>
      <c r="C154" s="1"/>
      <c r="D154" s="17"/>
      <c r="E154" s="17"/>
      <c r="G154" s="23">
        <f>+G152+G153</f>
        <v>107</v>
      </c>
      <c r="H154" s="23">
        <f>+H152+H153</f>
        <v>177</v>
      </c>
      <c r="J154" s="1"/>
      <c r="K154" s="1"/>
    </row>
    <row r="155" spans="1:11" ht="12.75">
      <c r="A155" s="2"/>
      <c r="B155" s="1"/>
      <c r="C155" s="1"/>
      <c r="D155" s="17"/>
      <c r="E155" s="17"/>
      <c r="G155" s="25"/>
      <c r="H155" s="25"/>
      <c r="J155" s="1"/>
      <c r="K155" s="1"/>
    </row>
    <row r="156" spans="1:11" ht="13.5" thickBot="1">
      <c r="A156" s="2"/>
      <c r="B156" s="1" t="s">
        <v>44</v>
      </c>
      <c r="C156" s="1"/>
      <c r="D156" s="17"/>
      <c r="E156" s="17"/>
      <c r="G156" s="26">
        <f>+G149+G154</f>
        <v>2158</v>
      </c>
      <c r="H156" s="26">
        <f>+H149+H154</f>
        <v>2184</v>
      </c>
      <c r="J156" s="1"/>
      <c r="K156" s="1"/>
    </row>
    <row r="157" spans="1:11" ht="12.75">
      <c r="A157" s="2"/>
      <c r="B157" s="1"/>
      <c r="C157" s="1"/>
      <c r="F157" s="10"/>
      <c r="G157" s="1"/>
      <c r="I157" s="1"/>
      <c r="J157" s="1"/>
      <c r="K157" s="1"/>
    </row>
    <row r="158" spans="1:11" ht="12.75">
      <c r="A158" s="2"/>
      <c r="B158" s="1" t="s">
        <v>243</v>
      </c>
      <c r="C158" s="1"/>
      <c r="F158" s="10"/>
      <c r="G158" s="1"/>
      <c r="I158" s="1"/>
      <c r="J158" s="1"/>
      <c r="K158" s="1"/>
    </row>
    <row r="159" spans="1:11" ht="12.75">
      <c r="A159" s="2"/>
      <c r="B159" s="1" t="s">
        <v>242</v>
      </c>
      <c r="C159" s="1"/>
      <c r="F159" s="10" t="s">
        <v>0</v>
      </c>
      <c r="G159" s="8">
        <v>955</v>
      </c>
      <c r="H159" s="8">
        <v>921</v>
      </c>
      <c r="I159" s="1"/>
      <c r="J159" s="1"/>
      <c r="K159" s="1"/>
    </row>
    <row r="160" spans="1:11" ht="12.75">
      <c r="A160" s="2"/>
      <c r="B160" s="1"/>
      <c r="C160" s="1"/>
      <c r="F160" s="10"/>
      <c r="G160" s="1"/>
      <c r="H160" s="1"/>
      <c r="I160" s="1"/>
      <c r="J160" s="1"/>
      <c r="K160" s="1"/>
    </row>
    <row r="161" spans="1:11" ht="12.75">
      <c r="A161" s="2"/>
      <c r="B161" s="1"/>
      <c r="C161" s="1"/>
      <c r="F161" s="10"/>
      <c r="G161" s="1"/>
      <c r="H161" s="1"/>
      <c r="I161" s="1"/>
      <c r="J161" s="1"/>
      <c r="K161" s="1"/>
    </row>
    <row r="162" spans="1:11" ht="12.75">
      <c r="A162" s="2" t="s">
        <v>84</v>
      </c>
      <c r="B162" s="2" t="s">
        <v>46</v>
      </c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>
      <c r="A163" s="2"/>
      <c r="B163" s="1" t="s">
        <v>47</v>
      </c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>
      <c r="A165" s="2" t="s">
        <v>85</v>
      </c>
      <c r="B165" s="2" t="s">
        <v>48</v>
      </c>
      <c r="C165" s="1"/>
      <c r="D165" s="35"/>
      <c r="E165" s="1"/>
      <c r="F165" s="1"/>
      <c r="G165" s="1"/>
      <c r="H165" s="1"/>
      <c r="I165" s="1"/>
      <c r="J165" s="1"/>
      <c r="K165" s="1"/>
    </row>
    <row r="166" spans="1:11" ht="12.75">
      <c r="A166" s="2"/>
      <c r="B166" s="27" t="s">
        <v>280</v>
      </c>
      <c r="C166" s="1"/>
      <c r="D166" s="1"/>
      <c r="E166" s="30"/>
      <c r="F166" s="1"/>
      <c r="G166" s="1"/>
      <c r="H166" s="1"/>
      <c r="I166" s="1"/>
      <c r="J166" s="1"/>
      <c r="K166" s="1"/>
    </row>
    <row r="167" spans="1:11" ht="12.75">
      <c r="A167" s="2"/>
      <c r="B167" s="28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31" t="s">
        <v>86</v>
      </c>
      <c r="B168" s="31" t="s">
        <v>50</v>
      </c>
      <c r="C168" s="30"/>
      <c r="D168" s="30"/>
      <c r="E168" s="30"/>
      <c r="F168" s="30"/>
      <c r="G168" s="30"/>
      <c r="H168" s="30"/>
      <c r="I168" s="30"/>
      <c r="J168" s="30"/>
      <c r="K168" s="30"/>
    </row>
    <row r="169" spans="1:11" ht="12.75">
      <c r="A169" s="31"/>
      <c r="B169" s="30" t="s">
        <v>281</v>
      </c>
      <c r="C169" s="30"/>
      <c r="D169" s="30"/>
      <c r="E169" s="30"/>
      <c r="F169" s="30"/>
      <c r="G169" s="30"/>
      <c r="H169" s="30"/>
      <c r="I169" s="30"/>
      <c r="J169" s="30"/>
      <c r="K169" s="30"/>
    </row>
    <row r="170" spans="1:11" ht="12.75">
      <c r="A170" s="31"/>
      <c r="B170" s="30" t="s">
        <v>282</v>
      </c>
      <c r="C170" s="30"/>
      <c r="D170" s="30"/>
      <c r="E170" s="30"/>
      <c r="F170" s="30"/>
      <c r="G170" s="30"/>
      <c r="H170" s="30"/>
      <c r="I170" s="30"/>
      <c r="J170" s="30"/>
      <c r="K170" s="30"/>
    </row>
    <row r="171" spans="1:11" ht="12.75">
      <c r="A171" s="31"/>
      <c r="B171" s="30" t="s">
        <v>283</v>
      </c>
      <c r="C171" s="30"/>
      <c r="D171" s="30"/>
      <c r="E171" s="30"/>
      <c r="F171" s="30"/>
      <c r="G171" s="30"/>
      <c r="H171" s="30"/>
      <c r="I171" s="30"/>
      <c r="J171" s="30"/>
      <c r="K171" s="30"/>
    </row>
    <row r="172" spans="1:11" ht="12.75">
      <c r="A172" s="31"/>
      <c r="B172" s="30" t="s">
        <v>284</v>
      </c>
      <c r="C172" s="30"/>
      <c r="D172" s="30"/>
      <c r="E172" s="30"/>
      <c r="F172" s="30"/>
      <c r="G172" s="30"/>
      <c r="H172" s="30"/>
      <c r="I172" s="30"/>
      <c r="J172" s="30"/>
      <c r="K172" s="30"/>
    </row>
    <row r="173" spans="1:11" ht="12.75">
      <c r="A173" s="31"/>
      <c r="B173" s="30" t="s">
        <v>0</v>
      </c>
      <c r="C173" s="30"/>
      <c r="D173" s="30"/>
      <c r="E173" s="30"/>
      <c r="F173" s="30"/>
      <c r="G173" s="30"/>
      <c r="H173" s="30"/>
      <c r="I173" s="30"/>
      <c r="J173" s="30"/>
      <c r="K173" s="30"/>
    </row>
    <row r="174" spans="1:11" ht="12.75">
      <c r="A174" s="31" t="s">
        <v>87</v>
      </c>
      <c r="B174" s="31" t="s">
        <v>162</v>
      </c>
      <c r="C174" s="30"/>
      <c r="D174" s="30"/>
      <c r="E174" s="30"/>
      <c r="F174" s="30"/>
      <c r="G174" s="30"/>
      <c r="H174" s="30"/>
      <c r="I174" s="30"/>
      <c r="J174" s="30"/>
      <c r="K174" s="30"/>
    </row>
    <row r="175" spans="1:11" ht="12.75">
      <c r="A175" s="31"/>
      <c r="B175" s="30" t="s">
        <v>285</v>
      </c>
      <c r="C175" s="30"/>
      <c r="D175" s="30"/>
      <c r="E175" s="30"/>
      <c r="F175" s="30"/>
      <c r="G175" s="30"/>
      <c r="H175" s="30"/>
      <c r="I175" s="30"/>
      <c r="J175" s="30"/>
      <c r="K175" s="30"/>
    </row>
    <row r="176" spans="1:11" ht="12.75">
      <c r="A176" s="31"/>
      <c r="B176" s="30" t="s">
        <v>286</v>
      </c>
      <c r="C176" s="30"/>
      <c r="D176" s="30"/>
      <c r="E176" s="30"/>
      <c r="F176" s="30"/>
      <c r="G176" s="30"/>
      <c r="H176" s="30"/>
      <c r="I176" s="30"/>
      <c r="J176" s="30"/>
      <c r="K176" s="30"/>
    </row>
    <row r="177" spans="1:11" ht="12.75">
      <c r="A177" s="31"/>
      <c r="B177" s="30" t="s">
        <v>287</v>
      </c>
      <c r="C177" s="30"/>
      <c r="D177" s="30"/>
      <c r="E177" s="30"/>
      <c r="F177" s="30"/>
      <c r="G177" s="30"/>
      <c r="H177" s="30"/>
      <c r="I177" s="30"/>
      <c r="J177" s="30"/>
      <c r="K177" s="30"/>
    </row>
    <row r="178" spans="1:11" ht="12.75">
      <c r="A178" s="31"/>
      <c r="B178" s="30" t="s">
        <v>288</v>
      </c>
      <c r="C178" s="30"/>
      <c r="D178" s="30"/>
      <c r="E178" s="30"/>
      <c r="F178" s="30"/>
      <c r="G178" s="30"/>
      <c r="H178" s="30"/>
      <c r="I178" s="30"/>
      <c r="J178" s="30"/>
      <c r="K178" s="30"/>
    </row>
    <row r="179" spans="1:11" ht="12.75">
      <c r="A179" s="31"/>
      <c r="B179" s="30" t="s">
        <v>0</v>
      </c>
      <c r="C179" s="30"/>
      <c r="D179" s="30"/>
      <c r="E179" s="30"/>
      <c r="F179" s="30"/>
      <c r="G179" s="30"/>
      <c r="H179" s="30"/>
      <c r="I179" s="30"/>
      <c r="J179" s="30"/>
      <c r="K179" s="30"/>
    </row>
    <row r="180" spans="1:11" ht="12.75">
      <c r="A180" s="2" t="s">
        <v>88</v>
      </c>
      <c r="B180" s="2" t="s">
        <v>52</v>
      </c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>
      <c r="A181" s="2"/>
      <c r="B181" s="30" t="s">
        <v>248</v>
      </c>
      <c r="C181" s="30"/>
      <c r="D181" s="30"/>
      <c r="E181" s="30"/>
      <c r="F181" s="30"/>
      <c r="G181" s="30"/>
      <c r="H181" s="30"/>
      <c r="I181" s="30"/>
      <c r="J181" s="30"/>
      <c r="K181" s="1"/>
    </row>
    <row r="182" spans="1:11" ht="12.75">
      <c r="A182" s="2"/>
      <c r="B182" s="30" t="s">
        <v>250</v>
      </c>
      <c r="C182" s="30"/>
      <c r="D182" s="30"/>
      <c r="E182" s="30"/>
      <c r="F182" s="30"/>
      <c r="G182" s="30"/>
      <c r="H182" s="30"/>
      <c r="I182" s="30"/>
      <c r="J182" s="30"/>
      <c r="K182" s="1"/>
    </row>
    <row r="183" spans="1:11" ht="12.75">
      <c r="A183" s="2"/>
      <c r="B183" s="62" t="s">
        <v>249</v>
      </c>
      <c r="C183" s="30"/>
      <c r="D183" s="30"/>
      <c r="E183" s="30"/>
      <c r="F183" s="30"/>
      <c r="G183" s="30"/>
      <c r="H183" s="30"/>
      <c r="I183" s="30"/>
      <c r="J183" s="30"/>
      <c r="K183" s="1"/>
    </row>
    <row r="184" spans="1:11" ht="12.75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2" t="s">
        <v>89</v>
      </c>
      <c r="B185" s="2" t="s">
        <v>53</v>
      </c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>
      <c r="A186" s="2"/>
      <c r="B186" s="1" t="s">
        <v>102</v>
      </c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2" t="s">
        <v>90</v>
      </c>
      <c r="B188" s="2" t="s">
        <v>54</v>
      </c>
      <c r="I188" s="1"/>
      <c r="J188" s="1"/>
      <c r="K188" s="1"/>
    </row>
    <row r="189" spans="1:11" ht="12.75">
      <c r="A189" s="1"/>
      <c r="B189" s="1" t="s">
        <v>272</v>
      </c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>
      <c r="A191" s="2" t="s">
        <v>163</v>
      </c>
      <c r="B191" s="2" t="s">
        <v>91</v>
      </c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3.5" thickBot="1">
      <c r="A192" s="2"/>
      <c r="B192" s="34" t="s">
        <v>100</v>
      </c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>
      <c r="A193" s="2"/>
      <c r="B193" s="34"/>
      <c r="C193" s="1"/>
      <c r="D193" s="1"/>
      <c r="E193" s="1"/>
      <c r="F193" s="1"/>
      <c r="H193" s="53" t="s">
        <v>171</v>
      </c>
      <c r="I193" s="58"/>
      <c r="K193" s="1"/>
    </row>
    <row r="194" spans="1:11" ht="13.5" thickBot="1">
      <c r="A194" s="1"/>
      <c r="C194" s="11"/>
      <c r="D194" s="11"/>
      <c r="E194" s="11"/>
      <c r="H194" s="54" t="s">
        <v>273</v>
      </c>
      <c r="I194" s="54" t="s">
        <v>244</v>
      </c>
      <c r="K194" s="1"/>
    </row>
    <row r="195" spans="1:11" ht="12.75">
      <c r="A195" s="1"/>
      <c r="B195" s="36" t="s">
        <v>137</v>
      </c>
      <c r="C195" s="11"/>
      <c r="D195" s="11"/>
      <c r="E195" s="11"/>
      <c r="H195" s="37"/>
      <c r="I195" s="37"/>
      <c r="K195" s="1"/>
    </row>
    <row r="196" spans="1:11" ht="12.75">
      <c r="A196" s="1"/>
      <c r="B196" s="11" t="s">
        <v>135</v>
      </c>
      <c r="C196" s="11"/>
      <c r="D196" s="11"/>
      <c r="E196" s="11"/>
      <c r="H196" s="5"/>
      <c r="I196" s="5"/>
      <c r="K196" s="1"/>
    </row>
    <row r="197" spans="1:11" ht="12.75">
      <c r="A197" s="1"/>
      <c r="B197" s="11" t="s">
        <v>180</v>
      </c>
      <c r="C197" s="11"/>
      <c r="D197" s="11"/>
      <c r="E197" s="11"/>
      <c r="H197" s="5">
        <f>+'Stat comprehensive income'!B31</f>
        <v>-667</v>
      </c>
      <c r="I197" s="5">
        <f>+'Stat comprehensive income'!C31</f>
        <v>-634</v>
      </c>
      <c r="K197" s="1"/>
    </row>
    <row r="198" spans="1:11" ht="12.75">
      <c r="A198" s="1"/>
      <c r="B198" s="11" t="s">
        <v>138</v>
      </c>
      <c r="C198" s="11"/>
      <c r="D198" s="11"/>
      <c r="E198" s="11"/>
      <c r="H198" s="6">
        <v>0</v>
      </c>
      <c r="I198" s="6">
        <v>0</v>
      </c>
      <c r="K198" s="1"/>
    </row>
    <row r="199" spans="1:11" ht="12.75">
      <c r="A199" s="1"/>
      <c r="B199" s="11"/>
      <c r="C199" s="11"/>
      <c r="D199" s="11"/>
      <c r="E199" s="11"/>
      <c r="H199" s="48"/>
      <c r="I199" s="48"/>
      <c r="K199" s="1"/>
    </row>
    <row r="200" spans="1:11" ht="12.75">
      <c r="A200" s="1"/>
      <c r="B200" s="11" t="s">
        <v>141</v>
      </c>
      <c r="C200" s="11"/>
      <c r="D200" s="11"/>
      <c r="E200" s="11"/>
      <c r="H200" s="5">
        <f>+H197+H198</f>
        <v>-667</v>
      </c>
      <c r="I200" s="5">
        <f>+I197+I198</f>
        <v>-634</v>
      </c>
      <c r="K200" s="1"/>
    </row>
    <row r="201" spans="1:11" ht="12.75">
      <c r="A201" s="1"/>
      <c r="B201" s="11" t="s">
        <v>136</v>
      </c>
      <c r="C201" s="11"/>
      <c r="D201" s="11"/>
      <c r="E201" s="11"/>
      <c r="H201" s="5">
        <v>0</v>
      </c>
      <c r="I201" s="5">
        <v>0</v>
      </c>
      <c r="K201" s="1"/>
    </row>
    <row r="202" spans="1:11" ht="12.75">
      <c r="A202" s="1"/>
      <c r="B202" s="11"/>
      <c r="C202" s="11"/>
      <c r="D202" s="11"/>
      <c r="E202" s="11"/>
      <c r="H202" s="49"/>
      <c r="I202" s="48"/>
      <c r="K202" s="1"/>
    </row>
    <row r="203" spans="1:11" ht="13.5" thickBot="1">
      <c r="A203" s="1"/>
      <c r="B203" s="11"/>
      <c r="C203" s="11"/>
      <c r="D203" s="11"/>
      <c r="E203" s="11"/>
      <c r="H203" s="52">
        <f>+H200+H201</f>
        <v>-667</v>
      </c>
      <c r="I203" s="73">
        <f>+I200+I201</f>
        <v>-634</v>
      </c>
      <c r="K203" s="1"/>
    </row>
    <row r="204" spans="1:11" ht="12.75">
      <c r="A204" s="1"/>
      <c r="B204" s="11"/>
      <c r="C204" s="11"/>
      <c r="D204" s="11"/>
      <c r="E204" s="11"/>
      <c r="H204" s="37"/>
      <c r="I204" s="37"/>
      <c r="K204" s="1"/>
    </row>
    <row r="205" spans="1:11" ht="12.75">
      <c r="A205" s="1"/>
      <c r="B205" s="36" t="s">
        <v>92</v>
      </c>
      <c r="C205" s="11"/>
      <c r="D205" s="11"/>
      <c r="E205" s="11"/>
      <c r="H205" s="37"/>
      <c r="I205" s="37"/>
      <c r="K205" s="1"/>
    </row>
    <row r="206" spans="1:11" ht="12.75">
      <c r="A206" s="1"/>
      <c r="B206" s="11" t="s">
        <v>93</v>
      </c>
      <c r="C206" s="11"/>
      <c r="D206" s="11"/>
      <c r="E206" s="11"/>
      <c r="H206" s="38"/>
      <c r="I206" s="38"/>
      <c r="K206" s="1"/>
    </row>
    <row r="207" spans="1:11" ht="12.75">
      <c r="A207" s="1"/>
      <c r="B207" s="11" t="s">
        <v>106</v>
      </c>
      <c r="C207" s="11"/>
      <c r="D207" s="11"/>
      <c r="E207" s="11"/>
      <c r="H207" s="5">
        <v>95927</v>
      </c>
      <c r="I207" s="5">
        <v>95927</v>
      </c>
      <c r="K207" s="1"/>
    </row>
    <row r="208" spans="1:11" ht="12.75">
      <c r="A208" s="1"/>
      <c r="B208" s="1" t="s">
        <v>139</v>
      </c>
      <c r="C208" s="1"/>
      <c r="D208" s="1"/>
      <c r="E208" s="1"/>
      <c r="F208" s="1"/>
      <c r="H208" s="5">
        <v>0</v>
      </c>
      <c r="I208" s="5">
        <v>0</v>
      </c>
      <c r="K208" s="1"/>
    </row>
    <row r="209" spans="1:11" ht="12.75">
      <c r="A209" s="1"/>
      <c r="B209" s="11"/>
      <c r="C209" s="11"/>
      <c r="D209" s="11"/>
      <c r="E209" s="11"/>
      <c r="H209" s="12"/>
      <c r="I209" s="12"/>
      <c r="K209" s="1"/>
    </row>
    <row r="210" spans="1:11" ht="12.75">
      <c r="A210" s="1"/>
      <c r="B210" s="11"/>
      <c r="C210" s="11"/>
      <c r="D210" s="11"/>
      <c r="E210" s="11"/>
      <c r="H210" s="6">
        <f>+H207+H208</f>
        <v>95927</v>
      </c>
      <c r="I210" s="6">
        <f>+I207+I208</f>
        <v>95927</v>
      </c>
      <c r="K210" s="1"/>
    </row>
    <row r="211" spans="1:11" ht="12.75">
      <c r="A211" s="1"/>
      <c r="B211" s="11"/>
      <c r="C211" s="11"/>
      <c r="D211" s="11"/>
      <c r="E211" s="11"/>
      <c r="H211" s="5"/>
      <c r="I211" s="5"/>
      <c r="K211" s="1"/>
    </row>
    <row r="212" spans="1:11" ht="12.75">
      <c r="A212" s="1"/>
      <c r="B212" s="11"/>
      <c r="C212" s="11"/>
      <c r="D212" s="11"/>
      <c r="E212" s="11"/>
      <c r="H212" s="5"/>
      <c r="I212" s="5"/>
      <c r="K212" s="1"/>
    </row>
    <row r="213" spans="1:11" ht="13.5" thickBot="1">
      <c r="A213" s="1"/>
      <c r="B213" s="36" t="s">
        <v>103</v>
      </c>
      <c r="C213" s="11"/>
      <c r="D213" s="11"/>
      <c r="E213" s="11"/>
      <c r="H213" s="59">
        <f>+H200/H210*100</f>
        <v>-0.6953203998874143</v>
      </c>
      <c r="I213" s="59">
        <f>+I200/I210*100</f>
        <v>-0.6609192406725948</v>
      </c>
      <c r="K213" s="1"/>
    </row>
    <row r="214" spans="1:11" ht="12.75">
      <c r="A214" s="1"/>
      <c r="B214" s="36"/>
      <c r="C214" s="11"/>
      <c r="D214" s="11"/>
      <c r="E214" s="11"/>
      <c r="H214" s="39"/>
      <c r="I214" s="39"/>
      <c r="K214" s="1"/>
    </row>
    <row r="215" spans="1:11" ht="12.75">
      <c r="A215" s="1" t="s">
        <v>289</v>
      </c>
      <c r="B215" s="1" t="s">
        <v>13</v>
      </c>
      <c r="C215" s="1"/>
      <c r="D215" s="1"/>
      <c r="E215" s="1"/>
      <c r="F215" s="1"/>
      <c r="H215" s="1"/>
      <c r="I215" s="1"/>
      <c r="K215" s="1"/>
    </row>
    <row r="216" spans="1:11" ht="12.75">
      <c r="A216" s="1"/>
      <c r="B216" s="1" t="s">
        <v>290</v>
      </c>
      <c r="C216" s="1"/>
      <c r="D216" s="1"/>
      <c r="E216" s="1"/>
      <c r="F216" s="1"/>
      <c r="H216" s="1"/>
      <c r="I216" s="1"/>
      <c r="K216" s="1"/>
    </row>
    <row r="217" spans="1:11" ht="12.75">
      <c r="A217" s="1"/>
      <c r="B217" s="1"/>
      <c r="C217" s="1"/>
      <c r="D217" s="1"/>
      <c r="E217" s="1"/>
      <c r="F217" s="1"/>
      <c r="H217" s="1"/>
      <c r="I217" s="1"/>
      <c r="K217" s="1"/>
    </row>
    <row r="218" spans="1:11" ht="12.75">
      <c r="A218" s="1"/>
      <c r="B218" s="1"/>
      <c r="C218" s="1"/>
      <c r="D218" s="1"/>
      <c r="E218" s="1"/>
      <c r="F218" s="1"/>
      <c r="G218" s="17" t="s">
        <v>4</v>
      </c>
      <c r="H218" s="1" t="s">
        <v>300</v>
      </c>
      <c r="K218" s="1"/>
    </row>
    <row r="219" spans="1:11" ht="12.75">
      <c r="A219" s="1"/>
      <c r="B219" s="1"/>
      <c r="C219" s="1"/>
      <c r="D219" s="1"/>
      <c r="E219" s="1"/>
      <c r="F219" s="1"/>
      <c r="G219" s="17" t="s">
        <v>303</v>
      </c>
      <c r="H219" s="17" t="s">
        <v>301</v>
      </c>
      <c r="K219" s="1"/>
    </row>
    <row r="220" spans="1:11" ht="12.75">
      <c r="A220" s="1"/>
      <c r="B220" s="1"/>
      <c r="C220" s="1"/>
      <c r="D220" s="1"/>
      <c r="E220" s="1"/>
      <c r="F220" s="1"/>
      <c r="G220" s="17" t="s">
        <v>304</v>
      </c>
      <c r="H220" s="17" t="s">
        <v>302</v>
      </c>
      <c r="K220" s="1"/>
    </row>
    <row r="221" spans="1:11" ht="12.75">
      <c r="A221" s="1"/>
      <c r="B221" s="1"/>
      <c r="C221" s="1"/>
      <c r="D221" s="1"/>
      <c r="E221" s="1"/>
      <c r="F221" s="1"/>
      <c r="G221" s="17" t="s">
        <v>299</v>
      </c>
      <c r="H221" s="17" t="s">
        <v>291</v>
      </c>
      <c r="K221" s="1"/>
    </row>
    <row r="222" spans="1:11" ht="12.75">
      <c r="A222" s="1"/>
      <c r="B222" s="1"/>
      <c r="C222" s="1"/>
      <c r="D222" s="1"/>
      <c r="E222" s="1"/>
      <c r="F222" s="1"/>
      <c r="G222" s="17" t="s">
        <v>6</v>
      </c>
      <c r="H222" s="17" t="s">
        <v>6</v>
      </c>
      <c r="K222" s="1"/>
    </row>
    <row r="223" spans="1:11" ht="12.75">
      <c r="A223" s="1"/>
      <c r="B223" s="1" t="s">
        <v>297</v>
      </c>
      <c r="C223" s="1"/>
      <c r="D223" s="1"/>
      <c r="E223" s="1"/>
      <c r="F223" s="1"/>
      <c r="G223" s="17"/>
      <c r="H223" s="17"/>
      <c r="K223" s="1"/>
    </row>
    <row r="224" spans="1:11" ht="12.75">
      <c r="A224" s="1"/>
      <c r="B224" s="1" t="s">
        <v>292</v>
      </c>
      <c r="C224" s="1"/>
      <c r="D224" s="1"/>
      <c r="E224" s="1"/>
      <c r="F224" s="1"/>
      <c r="G224" s="7">
        <v>98568</v>
      </c>
      <c r="H224" s="7">
        <v>97865</v>
      </c>
      <c r="K224" s="1"/>
    </row>
    <row r="225" spans="1:11" ht="12.75">
      <c r="A225" s="1"/>
      <c r="B225" s="1" t="s">
        <v>293</v>
      </c>
      <c r="C225" s="1"/>
      <c r="D225" s="1"/>
      <c r="E225" s="1"/>
      <c r="F225" s="1"/>
      <c r="G225" s="10">
        <v>238</v>
      </c>
      <c r="H225" s="10">
        <v>240</v>
      </c>
      <c r="K225" s="1"/>
    </row>
    <row r="226" spans="1:11" ht="12.75">
      <c r="A226" s="1"/>
      <c r="B226" s="1"/>
      <c r="C226" s="1"/>
      <c r="D226" s="1"/>
      <c r="E226" s="1"/>
      <c r="F226" s="1"/>
      <c r="G226" s="10"/>
      <c r="H226" s="10"/>
      <c r="K226" s="1"/>
    </row>
    <row r="227" spans="1:11" ht="12.75">
      <c r="A227" s="1"/>
      <c r="B227" s="1" t="s">
        <v>294</v>
      </c>
      <c r="C227" s="1"/>
      <c r="D227" s="1"/>
      <c r="E227" s="1"/>
      <c r="F227" s="1"/>
      <c r="G227" s="10"/>
      <c r="H227" s="10"/>
      <c r="K227" s="1"/>
    </row>
    <row r="228" spans="1:11" ht="12.75">
      <c r="A228" s="1"/>
      <c r="B228" s="1" t="s">
        <v>292</v>
      </c>
      <c r="C228" s="1"/>
      <c r="D228" s="1"/>
      <c r="E228" s="1"/>
      <c r="F228" s="1"/>
      <c r="G228" s="8">
        <v>1198</v>
      </c>
      <c r="H228" s="8">
        <v>1198</v>
      </c>
      <c r="K228" s="1"/>
    </row>
    <row r="229" spans="1:11" ht="12.75">
      <c r="A229" s="1"/>
      <c r="B229" s="1"/>
      <c r="C229" s="1"/>
      <c r="D229" s="1"/>
      <c r="E229" s="1"/>
      <c r="F229" s="1"/>
      <c r="G229" s="10"/>
      <c r="H229" s="10"/>
      <c r="K229" s="1"/>
    </row>
    <row r="230" spans="1:11" ht="12.75">
      <c r="A230" s="1"/>
      <c r="B230" s="1" t="s">
        <v>298</v>
      </c>
      <c r="D230" s="1"/>
      <c r="E230" s="1"/>
      <c r="F230" s="1"/>
      <c r="G230" s="10">
        <f>SUM(G224:G228)</f>
        <v>100004</v>
      </c>
      <c r="H230" s="10">
        <f>SUM(H224:H228)</f>
        <v>99303</v>
      </c>
      <c r="K230" s="1"/>
    </row>
    <row r="231" spans="1:11" ht="12.75">
      <c r="A231" s="1"/>
      <c r="B231" s="1"/>
      <c r="C231" s="1"/>
      <c r="D231" s="1"/>
      <c r="E231" s="1"/>
      <c r="F231" s="1"/>
      <c r="G231" s="10"/>
      <c r="H231" s="10"/>
      <c r="K231" s="1"/>
    </row>
    <row r="232" spans="1:11" ht="12.75">
      <c r="A232" s="1"/>
      <c r="B232" s="1" t="s">
        <v>296</v>
      </c>
      <c r="C232" s="1"/>
      <c r="D232" s="1"/>
      <c r="E232" s="1"/>
      <c r="F232" s="1"/>
      <c r="G232" s="8">
        <v>-23670</v>
      </c>
      <c r="H232" s="8">
        <v>-23636</v>
      </c>
      <c r="J232" s="1"/>
      <c r="K232" s="1"/>
    </row>
    <row r="233" spans="1:11" ht="12.75">
      <c r="A233" s="1"/>
      <c r="B233" s="1"/>
      <c r="C233" s="1"/>
      <c r="D233" s="1"/>
      <c r="E233" s="1"/>
      <c r="F233" s="1"/>
      <c r="G233" s="10"/>
      <c r="H233" s="10"/>
      <c r="J233" s="1"/>
      <c r="K233" s="1"/>
    </row>
    <row r="234" spans="1:11" ht="13.5" thickBot="1">
      <c r="A234" s="1"/>
      <c r="B234" s="1" t="s">
        <v>295</v>
      </c>
      <c r="C234" s="1"/>
      <c r="D234" s="1"/>
      <c r="E234" s="1"/>
      <c r="F234" s="1"/>
      <c r="G234" s="9">
        <f>SUM(G230:G232)</f>
        <v>76334</v>
      </c>
      <c r="H234" s="9">
        <f>SUM(H230:H232)</f>
        <v>75667</v>
      </c>
      <c r="J234" s="1"/>
      <c r="K234" s="1"/>
    </row>
    <row r="235" spans="1:1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</sheetData>
  <sheetProtection/>
  <printOptions/>
  <pageMargins left="0.75" right="0.97" top="0.33" bottom="0.3" header="0.3" footer="0.3"/>
  <pageSetup horizontalDpi="600" verticalDpi="600" orientation="portrait" scale="78" r:id="rId1"/>
  <rowBreaks count="2" manualBreakCount="2">
    <brk id="76" max="9" man="1"/>
    <brk id="1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EMICO</dc:creator>
  <cp:keywords/>
  <dc:description/>
  <cp:lastModifiedBy>ghteoh</cp:lastModifiedBy>
  <cp:lastPrinted>2011-05-27T04:37:56Z</cp:lastPrinted>
  <dcterms:created xsi:type="dcterms:W3CDTF">1999-11-25T03:32:38Z</dcterms:created>
  <dcterms:modified xsi:type="dcterms:W3CDTF">2011-05-30T09:11:40Z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